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Çalışanlar" sheetId="1" state="visible" r:id="rId1"/>
    <sheet xmlns:r="http://schemas.openxmlformats.org/officeDocument/2006/relationships" name="İzin kayıtları" sheetId="2" state="visible" r:id="rId2"/>
    <sheet xmlns:r="http://schemas.openxmlformats.org/officeDocument/2006/relationships" name="Resmî tatiller" sheetId="3" state="visible" r:id="rId3"/>
    <sheet xmlns:r="http://schemas.openxmlformats.org/officeDocument/2006/relationships" name="Ayarlar" sheetId="4" state="visible" r:id="rId4"/>
    <sheet xmlns:r="http://schemas.openxmlformats.org/officeDocument/2006/relationships" name="Nasıl kullanılı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0.0"/>
    <numFmt numFmtId="166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color rgb="000A7570"/>
      <u val="single"/>
    </font>
  </fonts>
  <fills count="4">
    <fill>
      <patternFill/>
    </fill>
    <fill>
      <patternFill patternType="gray125"/>
    </fill>
    <fill>
      <patternFill patternType="solid">
        <fgColor rgb="000A7570"/>
      </patternFill>
    </fill>
    <fill>
      <patternFill patternType="solid">
        <fgColor rgb="00F3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" fontId="0" fillId="3" borderId="0" pivotButton="0" quotePrefix="0" xfId="0"/>
    <xf numFmtId="164" fontId="0" fillId="3" borderId="0" pivotButton="0" quotePrefix="0" xfId="0"/>
    <xf numFmtId="165" fontId="0" fillId="3" borderId="0" pivotButton="0" quotePrefix="0" xfId="0"/>
    <xf numFmtId="165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ont>
        <b val="1"/>
        <color rgb="00B91C1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hyperlink" Target="https://izin360.com/sablonlar/excel-izin-takip-tablosu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16" customWidth="1" min="3" max="3"/>
    <col width="12" customWidth="1" min="4" max="4"/>
    <col width="13" customWidth="1" min="5" max="5"/>
    <col width="15" customWidth="1" min="6" max="6"/>
    <col width="14" customWidth="1" min="7" max="7"/>
    <col width="15" customWidth="1" min="8" max="8"/>
    <col width="14" customWidth="1" min="9" max="9"/>
    <col width="12" customWidth="1" min="10" max="10"/>
    <col width="15" customWidth="1" min="11" max="11"/>
  </cols>
  <sheetData>
    <row r="1" ht="36" customHeight="1">
      <c r="A1" s="1" t="inlineStr">
        <is>
          <t>Adı Soyadı</t>
        </is>
      </c>
      <c r="B1" s="1" t="inlineStr">
        <is>
          <t>İşe giriş tarihi</t>
        </is>
      </c>
      <c r="C1" s="1" t="inlineStr">
        <is>
          <t>Doğum tarihi (isteğe bağlı)</t>
        </is>
      </c>
      <c r="D1" s="1" t="inlineStr">
        <is>
          <t>Yer altı işi (E/H)</t>
        </is>
      </c>
      <c r="E1" s="1" t="inlineStr">
        <is>
          <t>Tamamlanan hizmet yılı</t>
        </is>
      </c>
      <c r="F1" s="1" t="inlineStr">
        <is>
          <t>Son hak kazanma tarihi</t>
        </is>
      </c>
      <c r="G1" s="1" t="inlineStr">
        <is>
          <t>Bu dönemin hakkı (gün)</t>
        </is>
      </c>
      <c r="H1" s="1" t="inlineStr">
        <is>
          <t>Önceki dönemlerden devreden (gün)</t>
        </is>
      </c>
      <c r="I1" s="1" t="inlineStr">
        <is>
          <t>Bu dönem kullanılan (gün)</t>
        </is>
      </c>
      <c r="J1" s="1" t="inlineStr">
        <is>
          <t>Kalan (gün)</t>
        </is>
      </c>
      <c r="K1" s="1" t="inlineStr">
        <is>
          <t>Sonraki hak kazanma tarihi</t>
        </is>
      </c>
    </row>
    <row r="2">
      <c r="B2" s="2" t="n"/>
      <c r="C2" s="2" t="n"/>
      <c r="E2" s="3">
        <f>IF($B2="","",DATEDIF($B2,TODAY(),"y"))</f>
        <v/>
      </c>
      <c r="F2" s="4">
        <f>IF(OR($B2="",$E2&lt;1),"",EDATE($B2,12*$E2))</f>
        <v/>
      </c>
      <c r="G2" s="5">
        <f>IF(OR($B2="",$E2&lt;1),0,MAX(IF($E2&gt;=15,26,IF($E2&gt;5,20,14)),IF(AND($C2&lt;&gt;"",$F2&lt;&gt;""),IF(OR(DATEDIF($C2,$F2,"y")&lt;=18,DATEDIF($C2,$F2,"y")&gt;=50),20,0),0))+IF(UPPER($D2)="E",4,0))</f>
        <v/>
      </c>
      <c r="H2" s="6" t="n"/>
      <c r="I2" s="5">
        <f>IF(OR($A2="",$F2=""),0,SUMIFS('İzin kayıtları'!$G:$G,'İzin kayıtları'!$A:$A,$A2,'İzin kayıtları'!$C:$C,"&gt;="&amp;$F2))</f>
        <v/>
      </c>
      <c r="J2" s="5">
        <f>IF($A2="","",$G2+N($H2)-$I2)</f>
        <v/>
      </c>
      <c r="K2" s="4">
        <f>IF($B2="","",EDATE($B2,12*($E2+1)))</f>
        <v/>
      </c>
    </row>
    <row r="3">
      <c r="B3" s="2" t="n"/>
      <c r="C3" s="2" t="n"/>
      <c r="E3" s="3">
        <f>IF($B3="","",DATEDIF($B3,TODAY(),"y"))</f>
        <v/>
      </c>
      <c r="F3" s="4">
        <f>IF(OR($B3="",$E3&lt;1),"",EDATE($B3,12*$E3))</f>
        <v/>
      </c>
      <c r="G3" s="5">
        <f>IF(OR($B3="",$E3&lt;1),0,MAX(IF($E3&gt;=15,26,IF($E3&gt;5,20,14)),IF(AND($C3&lt;&gt;"",$F3&lt;&gt;""),IF(OR(DATEDIF($C3,$F3,"y")&lt;=18,DATEDIF($C3,$F3,"y")&gt;=50),20,0),0))+IF(UPPER($D3)="E",4,0))</f>
        <v/>
      </c>
      <c r="H3" s="6" t="n"/>
      <c r="I3" s="5">
        <f>IF(OR($A3="",$F3=""),0,SUMIFS('İzin kayıtları'!$G:$G,'İzin kayıtları'!$A:$A,$A3,'İzin kayıtları'!$C:$C,"&gt;="&amp;$F3))</f>
        <v/>
      </c>
      <c r="J3" s="5">
        <f>IF($A3="","",$G3+N($H3)-$I3)</f>
        <v/>
      </c>
      <c r="K3" s="4">
        <f>IF($B3="","",EDATE($B3,12*($E3+1)))</f>
        <v/>
      </c>
    </row>
    <row r="4">
      <c r="B4" s="2" t="n"/>
      <c r="C4" s="2" t="n"/>
      <c r="E4" s="3">
        <f>IF($B4="","",DATEDIF($B4,TODAY(),"y"))</f>
        <v/>
      </c>
      <c r="F4" s="4">
        <f>IF(OR($B4="",$E4&lt;1),"",EDATE($B4,12*$E4))</f>
        <v/>
      </c>
      <c r="G4" s="5">
        <f>IF(OR($B4="",$E4&lt;1),0,MAX(IF($E4&gt;=15,26,IF($E4&gt;5,20,14)),IF(AND($C4&lt;&gt;"",$F4&lt;&gt;""),IF(OR(DATEDIF($C4,$F4,"y")&lt;=18,DATEDIF($C4,$F4,"y")&gt;=50),20,0),0))+IF(UPPER($D4)="E",4,0))</f>
        <v/>
      </c>
      <c r="H4" s="6" t="n"/>
      <c r="I4" s="5">
        <f>IF(OR($A4="",$F4=""),0,SUMIFS('İzin kayıtları'!$G:$G,'İzin kayıtları'!$A:$A,$A4,'İzin kayıtları'!$C:$C,"&gt;="&amp;$F4))</f>
        <v/>
      </c>
      <c r="J4" s="5">
        <f>IF($A4="","",$G4+N($H4)-$I4)</f>
        <v/>
      </c>
      <c r="K4" s="4">
        <f>IF($B4="","",EDATE($B4,12*($E4+1)))</f>
        <v/>
      </c>
    </row>
    <row r="5">
      <c r="B5" s="2" t="n"/>
      <c r="C5" s="2" t="n"/>
      <c r="E5" s="3">
        <f>IF($B5="","",DATEDIF($B5,TODAY(),"y"))</f>
        <v/>
      </c>
      <c r="F5" s="4">
        <f>IF(OR($B5="",$E5&lt;1),"",EDATE($B5,12*$E5))</f>
        <v/>
      </c>
      <c r="G5" s="5">
        <f>IF(OR($B5="",$E5&lt;1),0,MAX(IF($E5&gt;=15,26,IF($E5&gt;5,20,14)),IF(AND($C5&lt;&gt;"",$F5&lt;&gt;""),IF(OR(DATEDIF($C5,$F5,"y")&lt;=18,DATEDIF($C5,$F5,"y")&gt;=50),20,0),0))+IF(UPPER($D5)="E",4,0))</f>
        <v/>
      </c>
      <c r="H5" s="6" t="n"/>
      <c r="I5" s="5">
        <f>IF(OR($A5="",$F5=""),0,SUMIFS('İzin kayıtları'!$G:$G,'İzin kayıtları'!$A:$A,$A5,'İzin kayıtları'!$C:$C,"&gt;="&amp;$F5))</f>
        <v/>
      </c>
      <c r="J5" s="5">
        <f>IF($A5="","",$G5+N($H5)-$I5)</f>
        <v/>
      </c>
      <c r="K5" s="4">
        <f>IF($B5="","",EDATE($B5,12*($E5+1)))</f>
        <v/>
      </c>
    </row>
    <row r="6">
      <c r="B6" s="2" t="n"/>
      <c r="C6" s="2" t="n"/>
      <c r="E6" s="3">
        <f>IF($B6="","",DATEDIF($B6,TODAY(),"y"))</f>
        <v/>
      </c>
      <c r="F6" s="4">
        <f>IF(OR($B6="",$E6&lt;1),"",EDATE($B6,12*$E6))</f>
        <v/>
      </c>
      <c r="G6" s="5">
        <f>IF(OR($B6="",$E6&lt;1),0,MAX(IF($E6&gt;=15,26,IF($E6&gt;5,20,14)),IF(AND($C6&lt;&gt;"",$F6&lt;&gt;""),IF(OR(DATEDIF($C6,$F6,"y")&lt;=18,DATEDIF($C6,$F6,"y")&gt;=50),20,0),0))+IF(UPPER($D6)="E",4,0))</f>
        <v/>
      </c>
      <c r="H6" s="6" t="n"/>
      <c r="I6" s="5">
        <f>IF(OR($A6="",$F6=""),0,SUMIFS('İzin kayıtları'!$G:$G,'İzin kayıtları'!$A:$A,$A6,'İzin kayıtları'!$C:$C,"&gt;="&amp;$F6))</f>
        <v/>
      </c>
      <c r="J6" s="5">
        <f>IF($A6="","",$G6+N($H6)-$I6)</f>
        <v/>
      </c>
      <c r="K6" s="4">
        <f>IF($B6="","",EDATE($B6,12*($E6+1)))</f>
        <v/>
      </c>
    </row>
    <row r="7">
      <c r="B7" s="2" t="n"/>
      <c r="C7" s="2" t="n"/>
      <c r="E7" s="3">
        <f>IF($B7="","",DATEDIF($B7,TODAY(),"y"))</f>
        <v/>
      </c>
      <c r="F7" s="4">
        <f>IF(OR($B7="",$E7&lt;1),"",EDATE($B7,12*$E7))</f>
        <v/>
      </c>
      <c r="G7" s="5">
        <f>IF(OR($B7="",$E7&lt;1),0,MAX(IF($E7&gt;=15,26,IF($E7&gt;5,20,14)),IF(AND($C7&lt;&gt;"",$F7&lt;&gt;""),IF(OR(DATEDIF($C7,$F7,"y")&lt;=18,DATEDIF($C7,$F7,"y")&gt;=50),20,0),0))+IF(UPPER($D7)="E",4,0))</f>
        <v/>
      </c>
      <c r="H7" s="6" t="n"/>
      <c r="I7" s="5">
        <f>IF(OR($A7="",$F7=""),0,SUMIFS('İzin kayıtları'!$G:$G,'İzin kayıtları'!$A:$A,$A7,'İzin kayıtları'!$C:$C,"&gt;="&amp;$F7))</f>
        <v/>
      </c>
      <c r="J7" s="5">
        <f>IF($A7="","",$G7+N($H7)-$I7)</f>
        <v/>
      </c>
      <c r="K7" s="4">
        <f>IF($B7="","",EDATE($B7,12*($E7+1)))</f>
        <v/>
      </c>
    </row>
    <row r="8">
      <c r="B8" s="2" t="n"/>
      <c r="C8" s="2" t="n"/>
      <c r="E8" s="3">
        <f>IF($B8="","",DATEDIF($B8,TODAY(),"y"))</f>
        <v/>
      </c>
      <c r="F8" s="4">
        <f>IF(OR($B8="",$E8&lt;1),"",EDATE($B8,12*$E8))</f>
        <v/>
      </c>
      <c r="G8" s="5">
        <f>IF(OR($B8="",$E8&lt;1),0,MAX(IF($E8&gt;=15,26,IF($E8&gt;5,20,14)),IF(AND($C8&lt;&gt;"",$F8&lt;&gt;""),IF(OR(DATEDIF($C8,$F8,"y")&lt;=18,DATEDIF($C8,$F8,"y")&gt;=50),20,0),0))+IF(UPPER($D8)="E",4,0))</f>
        <v/>
      </c>
      <c r="H8" s="6" t="n"/>
      <c r="I8" s="5">
        <f>IF(OR($A8="",$F8=""),0,SUMIFS('İzin kayıtları'!$G:$G,'İzin kayıtları'!$A:$A,$A8,'İzin kayıtları'!$C:$C,"&gt;="&amp;$F8))</f>
        <v/>
      </c>
      <c r="J8" s="5">
        <f>IF($A8="","",$G8+N($H8)-$I8)</f>
        <v/>
      </c>
      <c r="K8" s="4">
        <f>IF($B8="","",EDATE($B8,12*($E8+1)))</f>
        <v/>
      </c>
    </row>
    <row r="9">
      <c r="B9" s="2" t="n"/>
      <c r="C9" s="2" t="n"/>
      <c r="E9" s="3">
        <f>IF($B9="","",DATEDIF($B9,TODAY(),"y"))</f>
        <v/>
      </c>
      <c r="F9" s="4">
        <f>IF(OR($B9="",$E9&lt;1),"",EDATE($B9,12*$E9))</f>
        <v/>
      </c>
      <c r="G9" s="5">
        <f>IF(OR($B9="",$E9&lt;1),0,MAX(IF($E9&gt;=15,26,IF($E9&gt;5,20,14)),IF(AND($C9&lt;&gt;"",$F9&lt;&gt;""),IF(OR(DATEDIF($C9,$F9,"y")&lt;=18,DATEDIF($C9,$F9,"y")&gt;=50),20,0),0))+IF(UPPER($D9)="E",4,0))</f>
        <v/>
      </c>
      <c r="H9" s="6" t="n"/>
      <c r="I9" s="5">
        <f>IF(OR($A9="",$F9=""),0,SUMIFS('İzin kayıtları'!$G:$G,'İzin kayıtları'!$A:$A,$A9,'İzin kayıtları'!$C:$C,"&gt;="&amp;$F9))</f>
        <v/>
      </c>
      <c r="J9" s="5">
        <f>IF($A9="","",$G9+N($H9)-$I9)</f>
        <v/>
      </c>
      <c r="K9" s="4">
        <f>IF($B9="","",EDATE($B9,12*($E9+1)))</f>
        <v/>
      </c>
    </row>
    <row r="10">
      <c r="B10" s="2" t="n"/>
      <c r="C10" s="2" t="n"/>
      <c r="E10" s="3">
        <f>IF($B10="","",DATEDIF($B10,TODAY(),"y"))</f>
        <v/>
      </c>
      <c r="F10" s="4">
        <f>IF(OR($B10="",$E10&lt;1),"",EDATE($B10,12*$E10))</f>
        <v/>
      </c>
      <c r="G10" s="5">
        <f>IF(OR($B10="",$E10&lt;1),0,MAX(IF($E10&gt;=15,26,IF($E10&gt;5,20,14)),IF(AND($C10&lt;&gt;"",$F10&lt;&gt;""),IF(OR(DATEDIF($C10,$F10,"y")&lt;=18,DATEDIF($C10,$F10,"y")&gt;=50),20,0),0))+IF(UPPER($D10)="E",4,0))</f>
        <v/>
      </c>
      <c r="H10" s="6" t="n"/>
      <c r="I10" s="5">
        <f>IF(OR($A10="",$F10=""),0,SUMIFS('İzin kayıtları'!$G:$G,'İzin kayıtları'!$A:$A,$A10,'İzin kayıtları'!$C:$C,"&gt;="&amp;$F10))</f>
        <v/>
      </c>
      <c r="J10" s="5">
        <f>IF($A10="","",$G10+N($H10)-$I10)</f>
        <v/>
      </c>
      <c r="K10" s="4">
        <f>IF($B10="","",EDATE($B10,12*($E10+1)))</f>
        <v/>
      </c>
    </row>
    <row r="11">
      <c r="B11" s="2" t="n"/>
      <c r="C11" s="2" t="n"/>
      <c r="E11" s="3">
        <f>IF($B11="","",DATEDIF($B11,TODAY(),"y"))</f>
        <v/>
      </c>
      <c r="F11" s="4">
        <f>IF(OR($B11="",$E11&lt;1),"",EDATE($B11,12*$E11))</f>
        <v/>
      </c>
      <c r="G11" s="5">
        <f>IF(OR($B11="",$E11&lt;1),0,MAX(IF($E11&gt;=15,26,IF($E11&gt;5,20,14)),IF(AND($C11&lt;&gt;"",$F11&lt;&gt;""),IF(OR(DATEDIF($C11,$F11,"y")&lt;=18,DATEDIF($C11,$F11,"y")&gt;=50),20,0),0))+IF(UPPER($D11)="E",4,0))</f>
        <v/>
      </c>
      <c r="H11" s="6" t="n"/>
      <c r="I11" s="5">
        <f>IF(OR($A11="",$F11=""),0,SUMIFS('İzin kayıtları'!$G:$G,'İzin kayıtları'!$A:$A,$A11,'İzin kayıtları'!$C:$C,"&gt;="&amp;$F11))</f>
        <v/>
      </c>
      <c r="J11" s="5">
        <f>IF($A11="","",$G11+N($H11)-$I11)</f>
        <v/>
      </c>
      <c r="K11" s="4">
        <f>IF($B11="","",EDATE($B11,12*($E11+1)))</f>
        <v/>
      </c>
    </row>
    <row r="12">
      <c r="B12" s="2" t="n"/>
      <c r="C12" s="2" t="n"/>
      <c r="E12" s="3">
        <f>IF($B12="","",DATEDIF($B12,TODAY(),"y"))</f>
        <v/>
      </c>
      <c r="F12" s="4">
        <f>IF(OR($B12="",$E12&lt;1),"",EDATE($B12,12*$E12))</f>
        <v/>
      </c>
      <c r="G12" s="5">
        <f>IF(OR($B12="",$E12&lt;1),0,MAX(IF($E12&gt;=15,26,IF($E12&gt;5,20,14)),IF(AND($C12&lt;&gt;"",$F12&lt;&gt;""),IF(OR(DATEDIF($C12,$F12,"y")&lt;=18,DATEDIF($C12,$F12,"y")&gt;=50),20,0),0))+IF(UPPER($D12)="E",4,0))</f>
        <v/>
      </c>
      <c r="H12" s="6" t="n"/>
      <c r="I12" s="5">
        <f>IF(OR($A12="",$F12=""),0,SUMIFS('İzin kayıtları'!$G:$G,'İzin kayıtları'!$A:$A,$A12,'İzin kayıtları'!$C:$C,"&gt;="&amp;$F12))</f>
        <v/>
      </c>
      <c r="J12" s="5">
        <f>IF($A12="","",$G12+N($H12)-$I12)</f>
        <v/>
      </c>
      <c r="K12" s="4">
        <f>IF($B12="","",EDATE($B12,12*($E12+1)))</f>
        <v/>
      </c>
    </row>
    <row r="13">
      <c r="B13" s="2" t="n"/>
      <c r="C13" s="2" t="n"/>
      <c r="E13" s="3">
        <f>IF($B13="","",DATEDIF($B13,TODAY(),"y"))</f>
        <v/>
      </c>
      <c r="F13" s="4">
        <f>IF(OR($B13="",$E13&lt;1),"",EDATE($B13,12*$E13))</f>
        <v/>
      </c>
      <c r="G13" s="5">
        <f>IF(OR($B13="",$E13&lt;1),0,MAX(IF($E13&gt;=15,26,IF($E13&gt;5,20,14)),IF(AND($C13&lt;&gt;"",$F13&lt;&gt;""),IF(OR(DATEDIF($C13,$F13,"y")&lt;=18,DATEDIF($C13,$F13,"y")&gt;=50),20,0),0))+IF(UPPER($D13)="E",4,0))</f>
        <v/>
      </c>
      <c r="H13" s="6" t="n"/>
      <c r="I13" s="5">
        <f>IF(OR($A13="",$F13=""),0,SUMIFS('İzin kayıtları'!$G:$G,'İzin kayıtları'!$A:$A,$A13,'İzin kayıtları'!$C:$C,"&gt;="&amp;$F13))</f>
        <v/>
      </c>
      <c r="J13" s="5">
        <f>IF($A13="","",$G13+N($H13)-$I13)</f>
        <v/>
      </c>
      <c r="K13" s="4">
        <f>IF($B13="","",EDATE($B13,12*($E13+1)))</f>
        <v/>
      </c>
    </row>
    <row r="14">
      <c r="B14" s="2" t="n"/>
      <c r="C14" s="2" t="n"/>
      <c r="E14" s="3">
        <f>IF($B14="","",DATEDIF($B14,TODAY(),"y"))</f>
        <v/>
      </c>
      <c r="F14" s="4">
        <f>IF(OR($B14="",$E14&lt;1),"",EDATE($B14,12*$E14))</f>
        <v/>
      </c>
      <c r="G14" s="5">
        <f>IF(OR($B14="",$E14&lt;1),0,MAX(IF($E14&gt;=15,26,IF($E14&gt;5,20,14)),IF(AND($C14&lt;&gt;"",$F14&lt;&gt;""),IF(OR(DATEDIF($C14,$F14,"y")&lt;=18,DATEDIF($C14,$F14,"y")&gt;=50),20,0),0))+IF(UPPER($D14)="E",4,0))</f>
        <v/>
      </c>
      <c r="H14" s="6" t="n"/>
      <c r="I14" s="5">
        <f>IF(OR($A14="",$F14=""),0,SUMIFS('İzin kayıtları'!$G:$G,'İzin kayıtları'!$A:$A,$A14,'İzin kayıtları'!$C:$C,"&gt;="&amp;$F14))</f>
        <v/>
      </c>
      <c r="J14" s="5">
        <f>IF($A14="","",$G14+N($H14)-$I14)</f>
        <v/>
      </c>
      <c r="K14" s="4">
        <f>IF($B14="","",EDATE($B14,12*($E14+1)))</f>
        <v/>
      </c>
    </row>
    <row r="15">
      <c r="B15" s="2" t="n"/>
      <c r="C15" s="2" t="n"/>
      <c r="E15" s="3">
        <f>IF($B15="","",DATEDIF($B15,TODAY(),"y"))</f>
        <v/>
      </c>
      <c r="F15" s="4">
        <f>IF(OR($B15="",$E15&lt;1),"",EDATE($B15,12*$E15))</f>
        <v/>
      </c>
      <c r="G15" s="5">
        <f>IF(OR($B15="",$E15&lt;1),0,MAX(IF($E15&gt;=15,26,IF($E15&gt;5,20,14)),IF(AND($C15&lt;&gt;"",$F15&lt;&gt;""),IF(OR(DATEDIF($C15,$F15,"y")&lt;=18,DATEDIF($C15,$F15,"y")&gt;=50),20,0),0))+IF(UPPER($D15)="E",4,0))</f>
        <v/>
      </c>
      <c r="H15" s="6" t="n"/>
      <c r="I15" s="5">
        <f>IF(OR($A15="",$F15=""),0,SUMIFS('İzin kayıtları'!$G:$G,'İzin kayıtları'!$A:$A,$A15,'İzin kayıtları'!$C:$C,"&gt;="&amp;$F15))</f>
        <v/>
      </c>
      <c r="J15" s="5">
        <f>IF($A15="","",$G15+N($H15)-$I15)</f>
        <v/>
      </c>
      <c r="K15" s="4">
        <f>IF($B15="","",EDATE($B15,12*($E15+1)))</f>
        <v/>
      </c>
    </row>
    <row r="16">
      <c r="B16" s="2" t="n"/>
      <c r="C16" s="2" t="n"/>
      <c r="E16" s="3">
        <f>IF($B16="","",DATEDIF($B16,TODAY(),"y"))</f>
        <v/>
      </c>
      <c r="F16" s="4">
        <f>IF(OR($B16="",$E16&lt;1),"",EDATE($B16,12*$E16))</f>
        <v/>
      </c>
      <c r="G16" s="5">
        <f>IF(OR($B16="",$E16&lt;1),0,MAX(IF($E16&gt;=15,26,IF($E16&gt;5,20,14)),IF(AND($C16&lt;&gt;"",$F16&lt;&gt;""),IF(OR(DATEDIF($C16,$F16,"y")&lt;=18,DATEDIF($C16,$F16,"y")&gt;=50),20,0),0))+IF(UPPER($D16)="E",4,0))</f>
        <v/>
      </c>
      <c r="H16" s="6" t="n"/>
      <c r="I16" s="5">
        <f>IF(OR($A16="",$F16=""),0,SUMIFS('İzin kayıtları'!$G:$G,'İzin kayıtları'!$A:$A,$A16,'İzin kayıtları'!$C:$C,"&gt;="&amp;$F16))</f>
        <v/>
      </c>
      <c r="J16" s="5">
        <f>IF($A16="","",$G16+N($H16)-$I16)</f>
        <v/>
      </c>
      <c r="K16" s="4">
        <f>IF($B16="","",EDATE($B16,12*($E16+1)))</f>
        <v/>
      </c>
    </row>
    <row r="17">
      <c r="B17" s="2" t="n"/>
      <c r="C17" s="2" t="n"/>
      <c r="E17" s="3">
        <f>IF($B17="","",DATEDIF($B17,TODAY(),"y"))</f>
        <v/>
      </c>
      <c r="F17" s="4">
        <f>IF(OR($B17="",$E17&lt;1),"",EDATE($B17,12*$E17))</f>
        <v/>
      </c>
      <c r="G17" s="5">
        <f>IF(OR($B17="",$E17&lt;1),0,MAX(IF($E17&gt;=15,26,IF($E17&gt;5,20,14)),IF(AND($C17&lt;&gt;"",$F17&lt;&gt;""),IF(OR(DATEDIF($C17,$F17,"y")&lt;=18,DATEDIF($C17,$F17,"y")&gt;=50),20,0),0))+IF(UPPER($D17)="E",4,0))</f>
        <v/>
      </c>
      <c r="H17" s="6" t="n"/>
      <c r="I17" s="5">
        <f>IF(OR($A17="",$F17=""),0,SUMIFS('İzin kayıtları'!$G:$G,'İzin kayıtları'!$A:$A,$A17,'İzin kayıtları'!$C:$C,"&gt;="&amp;$F17))</f>
        <v/>
      </c>
      <c r="J17" s="5">
        <f>IF($A17="","",$G17+N($H17)-$I17)</f>
        <v/>
      </c>
      <c r="K17" s="4">
        <f>IF($B17="","",EDATE($B17,12*($E17+1)))</f>
        <v/>
      </c>
    </row>
    <row r="18">
      <c r="B18" s="2" t="n"/>
      <c r="C18" s="2" t="n"/>
      <c r="E18" s="3">
        <f>IF($B18="","",DATEDIF($B18,TODAY(),"y"))</f>
        <v/>
      </c>
      <c r="F18" s="4">
        <f>IF(OR($B18="",$E18&lt;1),"",EDATE($B18,12*$E18))</f>
        <v/>
      </c>
      <c r="G18" s="5">
        <f>IF(OR($B18="",$E18&lt;1),0,MAX(IF($E18&gt;=15,26,IF($E18&gt;5,20,14)),IF(AND($C18&lt;&gt;"",$F18&lt;&gt;""),IF(OR(DATEDIF($C18,$F18,"y")&lt;=18,DATEDIF($C18,$F18,"y")&gt;=50),20,0),0))+IF(UPPER($D18)="E",4,0))</f>
        <v/>
      </c>
      <c r="H18" s="6" t="n"/>
      <c r="I18" s="5">
        <f>IF(OR($A18="",$F18=""),0,SUMIFS('İzin kayıtları'!$G:$G,'İzin kayıtları'!$A:$A,$A18,'İzin kayıtları'!$C:$C,"&gt;="&amp;$F18))</f>
        <v/>
      </c>
      <c r="J18" s="5">
        <f>IF($A18="","",$G18+N($H18)-$I18)</f>
        <v/>
      </c>
      <c r="K18" s="4">
        <f>IF($B18="","",EDATE($B18,12*($E18+1)))</f>
        <v/>
      </c>
    </row>
    <row r="19">
      <c r="B19" s="2" t="n"/>
      <c r="C19" s="2" t="n"/>
      <c r="E19" s="3">
        <f>IF($B19="","",DATEDIF($B19,TODAY(),"y"))</f>
        <v/>
      </c>
      <c r="F19" s="4">
        <f>IF(OR($B19="",$E19&lt;1),"",EDATE($B19,12*$E19))</f>
        <v/>
      </c>
      <c r="G19" s="5">
        <f>IF(OR($B19="",$E19&lt;1),0,MAX(IF($E19&gt;=15,26,IF($E19&gt;5,20,14)),IF(AND($C19&lt;&gt;"",$F19&lt;&gt;""),IF(OR(DATEDIF($C19,$F19,"y")&lt;=18,DATEDIF($C19,$F19,"y")&gt;=50),20,0),0))+IF(UPPER($D19)="E",4,0))</f>
        <v/>
      </c>
      <c r="H19" s="6" t="n"/>
      <c r="I19" s="5">
        <f>IF(OR($A19="",$F19=""),0,SUMIFS('İzin kayıtları'!$G:$G,'İzin kayıtları'!$A:$A,$A19,'İzin kayıtları'!$C:$C,"&gt;="&amp;$F19))</f>
        <v/>
      </c>
      <c r="J19" s="5">
        <f>IF($A19="","",$G19+N($H19)-$I19)</f>
        <v/>
      </c>
      <c r="K19" s="4">
        <f>IF($B19="","",EDATE($B19,12*($E19+1)))</f>
        <v/>
      </c>
    </row>
    <row r="20">
      <c r="B20" s="2" t="n"/>
      <c r="C20" s="2" t="n"/>
      <c r="E20" s="3">
        <f>IF($B20="","",DATEDIF($B20,TODAY(),"y"))</f>
        <v/>
      </c>
      <c r="F20" s="4">
        <f>IF(OR($B20="",$E20&lt;1),"",EDATE($B20,12*$E20))</f>
        <v/>
      </c>
      <c r="G20" s="5">
        <f>IF(OR($B20="",$E20&lt;1),0,MAX(IF($E20&gt;=15,26,IF($E20&gt;5,20,14)),IF(AND($C20&lt;&gt;"",$F20&lt;&gt;""),IF(OR(DATEDIF($C20,$F20,"y")&lt;=18,DATEDIF($C20,$F20,"y")&gt;=50),20,0),0))+IF(UPPER($D20)="E",4,0))</f>
        <v/>
      </c>
      <c r="H20" s="6" t="n"/>
      <c r="I20" s="5">
        <f>IF(OR($A20="",$F20=""),0,SUMIFS('İzin kayıtları'!$G:$G,'İzin kayıtları'!$A:$A,$A20,'İzin kayıtları'!$C:$C,"&gt;="&amp;$F20))</f>
        <v/>
      </c>
      <c r="J20" s="5">
        <f>IF($A20="","",$G20+N($H20)-$I20)</f>
        <v/>
      </c>
      <c r="K20" s="4">
        <f>IF($B20="","",EDATE($B20,12*($E20+1)))</f>
        <v/>
      </c>
    </row>
    <row r="21">
      <c r="B21" s="2" t="n"/>
      <c r="C21" s="2" t="n"/>
      <c r="E21" s="3">
        <f>IF($B21="","",DATEDIF($B21,TODAY(),"y"))</f>
        <v/>
      </c>
      <c r="F21" s="4">
        <f>IF(OR($B21="",$E21&lt;1),"",EDATE($B21,12*$E21))</f>
        <v/>
      </c>
      <c r="G21" s="5">
        <f>IF(OR($B21="",$E21&lt;1),0,MAX(IF($E21&gt;=15,26,IF($E21&gt;5,20,14)),IF(AND($C21&lt;&gt;"",$F21&lt;&gt;""),IF(OR(DATEDIF($C21,$F21,"y")&lt;=18,DATEDIF($C21,$F21,"y")&gt;=50),20,0),0))+IF(UPPER($D21)="E",4,0))</f>
        <v/>
      </c>
      <c r="H21" s="6" t="n"/>
      <c r="I21" s="5">
        <f>IF(OR($A21="",$F21=""),0,SUMIFS('İzin kayıtları'!$G:$G,'İzin kayıtları'!$A:$A,$A21,'İzin kayıtları'!$C:$C,"&gt;="&amp;$F21))</f>
        <v/>
      </c>
      <c r="J21" s="5">
        <f>IF($A21="","",$G21+N($H21)-$I21)</f>
        <v/>
      </c>
      <c r="K21" s="4">
        <f>IF($B21="","",EDATE($B21,12*($E21+1)))</f>
        <v/>
      </c>
    </row>
    <row r="22">
      <c r="B22" s="2" t="n"/>
      <c r="C22" s="2" t="n"/>
      <c r="E22" s="3">
        <f>IF($B22="","",DATEDIF($B22,TODAY(),"y"))</f>
        <v/>
      </c>
      <c r="F22" s="4">
        <f>IF(OR($B22="",$E22&lt;1),"",EDATE($B22,12*$E22))</f>
        <v/>
      </c>
      <c r="G22" s="5">
        <f>IF(OR($B22="",$E22&lt;1),0,MAX(IF($E22&gt;=15,26,IF($E22&gt;5,20,14)),IF(AND($C22&lt;&gt;"",$F22&lt;&gt;""),IF(OR(DATEDIF($C22,$F22,"y")&lt;=18,DATEDIF($C22,$F22,"y")&gt;=50),20,0),0))+IF(UPPER($D22)="E",4,0))</f>
        <v/>
      </c>
      <c r="H22" s="6" t="n"/>
      <c r="I22" s="5">
        <f>IF(OR($A22="",$F22=""),0,SUMIFS('İzin kayıtları'!$G:$G,'İzin kayıtları'!$A:$A,$A22,'İzin kayıtları'!$C:$C,"&gt;="&amp;$F22))</f>
        <v/>
      </c>
      <c r="J22" s="5">
        <f>IF($A22="","",$G22+N($H22)-$I22)</f>
        <v/>
      </c>
      <c r="K22" s="4">
        <f>IF($B22="","",EDATE($B22,12*($E22+1)))</f>
        <v/>
      </c>
    </row>
    <row r="23">
      <c r="B23" s="2" t="n"/>
      <c r="C23" s="2" t="n"/>
      <c r="E23" s="3">
        <f>IF($B23="","",DATEDIF($B23,TODAY(),"y"))</f>
        <v/>
      </c>
      <c r="F23" s="4">
        <f>IF(OR($B23="",$E23&lt;1),"",EDATE($B23,12*$E23))</f>
        <v/>
      </c>
      <c r="G23" s="5">
        <f>IF(OR($B23="",$E23&lt;1),0,MAX(IF($E23&gt;=15,26,IF($E23&gt;5,20,14)),IF(AND($C23&lt;&gt;"",$F23&lt;&gt;""),IF(OR(DATEDIF($C23,$F23,"y")&lt;=18,DATEDIF($C23,$F23,"y")&gt;=50),20,0),0))+IF(UPPER($D23)="E",4,0))</f>
        <v/>
      </c>
      <c r="H23" s="6" t="n"/>
      <c r="I23" s="5">
        <f>IF(OR($A23="",$F23=""),0,SUMIFS('İzin kayıtları'!$G:$G,'İzin kayıtları'!$A:$A,$A23,'İzin kayıtları'!$C:$C,"&gt;="&amp;$F23))</f>
        <v/>
      </c>
      <c r="J23" s="5">
        <f>IF($A23="","",$G23+N($H23)-$I23)</f>
        <v/>
      </c>
      <c r="K23" s="4">
        <f>IF($B23="","",EDATE($B23,12*($E23+1)))</f>
        <v/>
      </c>
    </row>
    <row r="24">
      <c r="B24" s="2" t="n"/>
      <c r="C24" s="2" t="n"/>
      <c r="E24" s="3">
        <f>IF($B24="","",DATEDIF($B24,TODAY(),"y"))</f>
        <v/>
      </c>
      <c r="F24" s="4">
        <f>IF(OR($B24="",$E24&lt;1),"",EDATE($B24,12*$E24))</f>
        <v/>
      </c>
      <c r="G24" s="5">
        <f>IF(OR($B24="",$E24&lt;1),0,MAX(IF($E24&gt;=15,26,IF($E24&gt;5,20,14)),IF(AND($C24&lt;&gt;"",$F24&lt;&gt;""),IF(OR(DATEDIF($C24,$F24,"y")&lt;=18,DATEDIF($C24,$F24,"y")&gt;=50),20,0),0))+IF(UPPER($D24)="E",4,0))</f>
        <v/>
      </c>
      <c r="H24" s="6" t="n"/>
      <c r="I24" s="5">
        <f>IF(OR($A24="",$F24=""),0,SUMIFS('İzin kayıtları'!$G:$G,'İzin kayıtları'!$A:$A,$A24,'İzin kayıtları'!$C:$C,"&gt;="&amp;$F24))</f>
        <v/>
      </c>
      <c r="J24" s="5">
        <f>IF($A24="","",$G24+N($H24)-$I24)</f>
        <v/>
      </c>
      <c r="K24" s="4">
        <f>IF($B24="","",EDATE($B24,12*($E24+1)))</f>
        <v/>
      </c>
    </row>
    <row r="25">
      <c r="B25" s="2" t="n"/>
      <c r="C25" s="2" t="n"/>
      <c r="E25" s="3">
        <f>IF($B25="","",DATEDIF($B25,TODAY(),"y"))</f>
        <v/>
      </c>
      <c r="F25" s="4">
        <f>IF(OR($B25="",$E25&lt;1),"",EDATE($B25,12*$E25))</f>
        <v/>
      </c>
      <c r="G25" s="5">
        <f>IF(OR($B25="",$E25&lt;1),0,MAX(IF($E25&gt;=15,26,IF($E25&gt;5,20,14)),IF(AND($C25&lt;&gt;"",$F25&lt;&gt;""),IF(OR(DATEDIF($C25,$F25,"y")&lt;=18,DATEDIF($C25,$F25,"y")&gt;=50),20,0),0))+IF(UPPER($D25)="E",4,0))</f>
        <v/>
      </c>
      <c r="H25" s="6" t="n"/>
      <c r="I25" s="5">
        <f>IF(OR($A25="",$F25=""),0,SUMIFS('İzin kayıtları'!$G:$G,'İzin kayıtları'!$A:$A,$A25,'İzin kayıtları'!$C:$C,"&gt;="&amp;$F25))</f>
        <v/>
      </c>
      <c r="J25" s="5">
        <f>IF($A25="","",$G25+N($H25)-$I25)</f>
        <v/>
      </c>
      <c r="K25" s="4">
        <f>IF($B25="","",EDATE($B25,12*($E25+1)))</f>
        <v/>
      </c>
    </row>
    <row r="26">
      <c r="B26" s="2" t="n"/>
      <c r="C26" s="2" t="n"/>
      <c r="E26" s="3">
        <f>IF($B26="","",DATEDIF($B26,TODAY(),"y"))</f>
        <v/>
      </c>
      <c r="F26" s="4">
        <f>IF(OR($B26="",$E26&lt;1),"",EDATE($B26,12*$E26))</f>
        <v/>
      </c>
      <c r="G26" s="5">
        <f>IF(OR($B26="",$E26&lt;1),0,MAX(IF($E26&gt;=15,26,IF($E26&gt;5,20,14)),IF(AND($C26&lt;&gt;"",$F26&lt;&gt;""),IF(OR(DATEDIF($C26,$F26,"y")&lt;=18,DATEDIF($C26,$F26,"y")&gt;=50),20,0),0))+IF(UPPER($D26)="E",4,0))</f>
        <v/>
      </c>
      <c r="H26" s="6" t="n"/>
      <c r="I26" s="5">
        <f>IF(OR($A26="",$F26=""),0,SUMIFS('İzin kayıtları'!$G:$G,'İzin kayıtları'!$A:$A,$A26,'İzin kayıtları'!$C:$C,"&gt;="&amp;$F26))</f>
        <v/>
      </c>
      <c r="J26" s="5">
        <f>IF($A26="","",$G26+N($H26)-$I26)</f>
        <v/>
      </c>
      <c r="K26" s="4">
        <f>IF($B26="","",EDATE($B26,12*($E26+1)))</f>
        <v/>
      </c>
    </row>
    <row r="27">
      <c r="B27" s="2" t="n"/>
      <c r="C27" s="2" t="n"/>
      <c r="E27" s="3">
        <f>IF($B27="","",DATEDIF($B27,TODAY(),"y"))</f>
        <v/>
      </c>
      <c r="F27" s="4">
        <f>IF(OR($B27="",$E27&lt;1),"",EDATE($B27,12*$E27))</f>
        <v/>
      </c>
      <c r="G27" s="5">
        <f>IF(OR($B27="",$E27&lt;1),0,MAX(IF($E27&gt;=15,26,IF($E27&gt;5,20,14)),IF(AND($C27&lt;&gt;"",$F27&lt;&gt;""),IF(OR(DATEDIF($C27,$F27,"y")&lt;=18,DATEDIF($C27,$F27,"y")&gt;=50),20,0),0))+IF(UPPER($D27)="E",4,0))</f>
        <v/>
      </c>
      <c r="H27" s="6" t="n"/>
      <c r="I27" s="5">
        <f>IF(OR($A27="",$F27=""),0,SUMIFS('İzin kayıtları'!$G:$G,'İzin kayıtları'!$A:$A,$A27,'İzin kayıtları'!$C:$C,"&gt;="&amp;$F27))</f>
        <v/>
      </c>
      <c r="J27" s="5">
        <f>IF($A27="","",$G27+N($H27)-$I27)</f>
        <v/>
      </c>
      <c r="K27" s="4">
        <f>IF($B27="","",EDATE($B27,12*($E27+1)))</f>
        <v/>
      </c>
    </row>
    <row r="28">
      <c r="B28" s="2" t="n"/>
      <c r="C28" s="2" t="n"/>
      <c r="E28" s="3">
        <f>IF($B28="","",DATEDIF($B28,TODAY(),"y"))</f>
        <v/>
      </c>
      <c r="F28" s="4">
        <f>IF(OR($B28="",$E28&lt;1),"",EDATE($B28,12*$E28))</f>
        <v/>
      </c>
      <c r="G28" s="5">
        <f>IF(OR($B28="",$E28&lt;1),0,MAX(IF($E28&gt;=15,26,IF($E28&gt;5,20,14)),IF(AND($C28&lt;&gt;"",$F28&lt;&gt;""),IF(OR(DATEDIF($C28,$F28,"y")&lt;=18,DATEDIF($C28,$F28,"y")&gt;=50),20,0),0))+IF(UPPER($D28)="E",4,0))</f>
        <v/>
      </c>
      <c r="H28" s="6" t="n"/>
      <c r="I28" s="5">
        <f>IF(OR($A28="",$F28=""),0,SUMIFS('İzin kayıtları'!$G:$G,'İzin kayıtları'!$A:$A,$A28,'İzin kayıtları'!$C:$C,"&gt;="&amp;$F28))</f>
        <v/>
      </c>
      <c r="J28" s="5">
        <f>IF($A28="","",$G28+N($H28)-$I28)</f>
        <v/>
      </c>
      <c r="K28" s="4">
        <f>IF($B28="","",EDATE($B28,12*($E28+1)))</f>
        <v/>
      </c>
    </row>
    <row r="29">
      <c r="B29" s="2" t="n"/>
      <c r="C29" s="2" t="n"/>
      <c r="E29" s="3">
        <f>IF($B29="","",DATEDIF($B29,TODAY(),"y"))</f>
        <v/>
      </c>
      <c r="F29" s="4">
        <f>IF(OR($B29="",$E29&lt;1),"",EDATE($B29,12*$E29))</f>
        <v/>
      </c>
      <c r="G29" s="5">
        <f>IF(OR($B29="",$E29&lt;1),0,MAX(IF($E29&gt;=15,26,IF($E29&gt;5,20,14)),IF(AND($C29&lt;&gt;"",$F29&lt;&gt;""),IF(OR(DATEDIF($C29,$F29,"y")&lt;=18,DATEDIF($C29,$F29,"y")&gt;=50),20,0),0))+IF(UPPER($D29)="E",4,0))</f>
        <v/>
      </c>
      <c r="H29" s="6" t="n"/>
      <c r="I29" s="5">
        <f>IF(OR($A29="",$F29=""),0,SUMIFS('İzin kayıtları'!$G:$G,'İzin kayıtları'!$A:$A,$A29,'İzin kayıtları'!$C:$C,"&gt;="&amp;$F29))</f>
        <v/>
      </c>
      <c r="J29" s="5">
        <f>IF($A29="","",$G29+N($H29)-$I29)</f>
        <v/>
      </c>
      <c r="K29" s="4">
        <f>IF($B29="","",EDATE($B29,12*($E29+1)))</f>
        <v/>
      </c>
    </row>
    <row r="30">
      <c r="B30" s="2" t="n"/>
      <c r="C30" s="2" t="n"/>
      <c r="E30" s="3">
        <f>IF($B30="","",DATEDIF($B30,TODAY(),"y"))</f>
        <v/>
      </c>
      <c r="F30" s="4">
        <f>IF(OR($B30="",$E30&lt;1),"",EDATE($B30,12*$E30))</f>
        <v/>
      </c>
      <c r="G30" s="5">
        <f>IF(OR($B30="",$E30&lt;1),0,MAX(IF($E30&gt;=15,26,IF($E30&gt;5,20,14)),IF(AND($C30&lt;&gt;"",$F30&lt;&gt;""),IF(OR(DATEDIF($C30,$F30,"y")&lt;=18,DATEDIF($C30,$F30,"y")&gt;=50),20,0),0))+IF(UPPER($D30)="E",4,0))</f>
        <v/>
      </c>
      <c r="H30" s="6" t="n"/>
      <c r="I30" s="5">
        <f>IF(OR($A30="",$F30=""),0,SUMIFS('İzin kayıtları'!$G:$G,'İzin kayıtları'!$A:$A,$A30,'İzin kayıtları'!$C:$C,"&gt;="&amp;$F30))</f>
        <v/>
      </c>
      <c r="J30" s="5">
        <f>IF($A30="","",$G30+N($H30)-$I30)</f>
        <v/>
      </c>
      <c r="K30" s="4">
        <f>IF($B30="","",EDATE($B30,12*($E30+1)))</f>
        <v/>
      </c>
    </row>
    <row r="31">
      <c r="B31" s="2" t="n"/>
      <c r="C31" s="2" t="n"/>
      <c r="E31" s="3">
        <f>IF($B31="","",DATEDIF($B31,TODAY(),"y"))</f>
        <v/>
      </c>
      <c r="F31" s="4">
        <f>IF(OR($B31="",$E31&lt;1),"",EDATE($B31,12*$E31))</f>
        <v/>
      </c>
      <c r="G31" s="5">
        <f>IF(OR($B31="",$E31&lt;1),0,MAX(IF($E31&gt;=15,26,IF($E31&gt;5,20,14)),IF(AND($C31&lt;&gt;"",$F31&lt;&gt;""),IF(OR(DATEDIF($C31,$F31,"y")&lt;=18,DATEDIF($C31,$F31,"y")&gt;=50),20,0),0))+IF(UPPER($D31)="E",4,0))</f>
        <v/>
      </c>
      <c r="H31" s="6" t="n"/>
      <c r="I31" s="5">
        <f>IF(OR($A31="",$F31=""),0,SUMIFS('İzin kayıtları'!$G:$G,'İzin kayıtları'!$A:$A,$A31,'İzin kayıtları'!$C:$C,"&gt;="&amp;$F31))</f>
        <v/>
      </c>
      <c r="J31" s="5">
        <f>IF($A31="","",$G31+N($H31)-$I31)</f>
        <v/>
      </c>
      <c r="K31" s="4">
        <f>IF($B31="","",EDATE($B31,12*($E31+1)))</f>
        <v/>
      </c>
    </row>
    <row r="32">
      <c r="B32" s="2" t="n"/>
      <c r="C32" s="2" t="n"/>
      <c r="E32" s="3">
        <f>IF($B32="","",DATEDIF($B32,TODAY(),"y"))</f>
        <v/>
      </c>
      <c r="F32" s="4">
        <f>IF(OR($B32="",$E32&lt;1),"",EDATE($B32,12*$E32))</f>
        <v/>
      </c>
      <c r="G32" s="5">
        <f>IF(OR($B32="",$E32&lt;1),0,MAX(IF($E32&gt;=15,26,IF($E32&gt;5,20,14)),IF(AND($C32&lt;&gt;"",$F32&lt;&gt;""),IF(OR(DATEDIF($C32,$F32,"y")&lt;=18,DATEDIF($C32,$F32,"y")&gt;=50),20,0),0))+IF(UPPER($D32)="E",4,0))</f>
        <v/>
      </c>
      <c r="H32" s="6" t="n"/>
      <c r="I32" s="5">
        <f>IF(OR($A32="",$F32=""),0,SUMIFS('İzin kayıtları'!$G:$G,'İzin kayıtları'!$A:$A,$A32,'İzin kayıtları'!$C:$C,"&gt;="&amp;$F32))</f>
        <v/>
      </c>
      <c r="J32" s="5">
        <f>IF($A32="","",$G32+N($H32)-$I32)</f>
        <v/>
      </c>
      <c r="K32" s="4">
        <f>IF($B32="","",EDATE($B32,12*($E32+1)))</f>
        <v/>
      </c>
    </row>
    <row r="33">
      <c r="B33" s="2" t="n"/>
      <c r="C33" s="2" t="n"/>
      <c r="E33" s="3">
        <f>IF($B33="","",DATEDIF($B33,TODAY(),"y"))</f>
        <v/>
      </c>
      <c r="F33" s="4">
        <f>IF(OR($B33="",$E33&lt;1),"",EDATE($B33,12*$E33))</f>
        <v/>
      </c>
      <c r="G33" s="5">
        <f>IF(OR($B33="",$E33&lt;1),0,MAX(IF($E33&gt;=15,26,IF($E33&gt;5,20,14)),IF(AND($C33&lt;&gt;"",$F33&lt;&gt;""),IF(OR(DATEDIF($C33,$F33,"y")&lt;=18,DATEDIF($C33,$F33,"y")&gt;=50),20,0),0))+IF(UPPER($D33)="E",4,0))</f>
        <v/>
      </c>
      <c r="H33" s="6" t="n"/>
      <c r="I33" s="5">
        <f>IF(OR($A33="",$F33=""),0,SUMIFS('İzin kayıtları'!$G:$G,'İzin kayıtları'!$A:$A,$A33,'İzin kayıtları'!$C:$C,"&gt;="&amp;$F33))</f>
        <v/>
      </c>
      <c r="J33" s="5">
        <f>IF($A33="","",$G33+N($H33)-$I33)</f>
        <v/>
      </c>
      <c r="K33" s="4">
        <f>IF($B33="","",EDATE($B33,12*($E33+1)))</f>
        <v/>
      </c>
    </row>
    <row r="34">
      <c r="B34" s="2" t="n"/>
      <c r="C34" s="2" t="n"/>
      <c r="E34" s="3">
        <f>IF($B34="","",DATEDIF($B34,TODAY(),"y"))</f>
        <v/>
      </c>
      <c r="F34" s="4">
        <f>IF(OR($B34="",$E34&lt;1),"",EDATE($B34,12*$E34))</f>
        <v/>
      </c>
      <c r="G34" s="5">
        <f>IF(OR($B34="",$E34&lt;1),0,MAX(IF($E34&gt;=15,26,IF($E34&gt;5,20,14)),IF(AND($C34&lt;&gt;"",$F34&lt;&gt;""),IF(OR(DATEDIF($C34,$F34,"y")&lt;=18,DATEDIF($C34,$F34,"y")&gt;=50),20,0),0))+IF(UPPER($D34)="E",4,0))</f>
        <v/>
      </c>
      <c r="H34" s="6" t="n"/>
      <c r="I34" s="5">
        <f>IF(OR($A34="",$F34=""),0,SUMIFS('İzin kayıtları'!$G:$G,'İzin kayıtları'!$A:$A,$A34,'İzin kayıtları'!$C:$C,"&gt;="&amp;$F34))</f>
        <v/>
      </c>
      <c r="J34" s="5">
        <f>IF($A34="","",$G34+N($H34)-$I34)</f>
        <v/>
      </c>
      <c r="K34" s="4">
        <f>IF($B34="","",EDATE($B34,12*($E34+1)))</f>
        <v/>
      </c>
    </row>
    <row r="35">
      <c r="B35" s="2" t="n"/>
      <c r="C35" s="2" t="n"/>
      <c r="E35" s="3">
        <f>IF($B35="","",DATEDIF($B35,TODAY(),"y"))</f>
        <v/>
      </c>
      <c r="F35" s="4">
        <f>IF(OR($B35="",$E35&lt;1),"",EDATE($B35,12*$E35))</f>
        <v/>
      </c>
      <c r="G35" s="5">
        <f>IF(OR($B35="",$E35&lt;1),0,MAX(IF($E35&gt;=15,26,IF($E35&gt;5,20,14)),IF(AND($C35&lt;&gt;"",$F35&lt;&gt;""),IF(OR(DATEDIF($C35,$F35,"y")&lt;=18,DATEDIF($C35,$F35,"y")&gt;=50),20,0),0))+IF(UPPER($D35)="E",4,0))</f>
        <v/>
      </c>
      <c r="H35" s="6" t="n"/>
      <c r="I35" s="5">
        <f>IF(OR($A35="",$F35=""),0,SUMIFS('İzin kayıtları'!$G:$G,'İzin kayıtları'!$A:$A,$A35,'İzin kayıtları'!$C:$C,"&gt;="&amp;$F35))</f>
        <v/>
      </c>
      <c r="J35" s="5">
        <f>IF($A35="","",$G35+N($H35)-$I35)</f>
        <v/>
      </c>
      <c r="K35" s="4">
        <f>IF($B35="","",EDATE($B35,12*($E35+1)))</f>
        <v/>
      </c>
    </row>
    <row r="36">
      <c r="B36" s="2" t="n"/>
      <c r="C36" s="2" t="n"/>
      <c r="E36" s="3">
        <f>IF($B36="","",DATEDIF($B36,TODAY(),"y"))</f>
        <v/>
      </c>
      <c r="F36" s="4">
        <f>IF(OR($B36="",$E36&lt;1),"",EDATE($B36,12*$E36))</f>
        <v/>
      </c>
      <c r="G36" s="5">
        <f>IF(OR($B36="",$E36&lt;1),0,MAX(IF($E36&gt;=15,26,IF($E36&gt;5,20,14)),IF(AND($C36&lt;&gt;"",$F36&lt;&gt;""),IF(OR(DATEDIF($C36,$F36,"y")&lt;=18,DATEDIF($C36,$F36,"y")&gt;=50),20,0),0))+IF(UPPER($D36)="E",4,0))</f>
        <v/>
      </c>
      <c r="H36" s="6" t="n"/>
      <c r="I36" s="5">
        <f>IF(OR($A36="",$F36=""),0,SUMIFS('İzin kayıtları'!$G:$G,'İzin kayıtları'!$A:$A,$A36,'İzin kayıtları'!$C:$C,"&gt;="&amp;$F36))</f>
        <v/>
      </c>
      <c r="J36" s="5">
        <f>IF($A36="","",$G36+N($H36)-$I36)</f>
        <v/>
      </c>
      <c r="K36" s="4">
        <f>IF($B36="","",EDATE($B36,12*($E36+1)))</f>
        <v/>
      </c>
    </row>
    <row r="37">
      <c r="B37" s="2" t="n"/>
      <c r="C37" s="2" t="n"/>
      <c r="E37" s="3">
        <f>IF($B37="","",DATEDIF($B37,TODAY(),"y"))</f>
        <v/>
      </c>
      <c r="F37" s="4">
        <f>IF(OR($B37="",$E37&lt;1),"",EDATE($B37,12*$E37))</f>
        <v/>
      </c>
      <c r="G37" s="5">
        <f>IF(OR($B37="",$E37&lt;1),0,MAX(IF($E37&gt;=15,26,IF($E37&gt;5,20,14)),IF(AND($C37&lt;&gt;"",$F37&lt;&gt;""),IF(OR(DATEDIF($C37,$F37,"y")&lt;=18,DATEDIF($C37,$F37,"y")&gt;=50),20,0),0))+IF(UPPER($D37)="E",4,0))</f>
        <v/>
      </c>
      <c r="H37" s="6" t="n"/>
      <c r="I37" s="5">
        <f>IF(OR($A37="",$F37=""),0,SUMIFS('İzin kayıtları'!$G:$G,'İzin kayıtları'!$A:$A,$A37,'İzin kayıtları'!$C:$C,"&gt;="&amp;$F37))</f>
        <v/>
      </c>
      <c r="J37" s="5">
        <f>IF($A37="","",$G37+N($H37)-$I37)</f>
        <v/>
      </c>
      <c r="K37" s="4">
        <f>IF($B37="","",EDATE($B37,12*($E37+1)))</f>
        <v/>
      </c>
    </row>
    <row r="38">
      <c r="B38" s="2" t="n"/>
      <c r="C38" s="2" t="n"/>
      <c r="E38" s="3">
        <f>IF($B38="","",DATEDIF($B38,TODAY(),"y"))</f>
        <v/>
      </c>
      <c r="F38" s="4">
        <f>IF(OR($B38="",$E38&lt;1),"",EDATE($B38,12*$E38))</f>
        <v/>
      </c>
      <c r="G38" s="5">
        <f>IF(OR($B38="",$E38&lt;1),0,MAX(IF($E38&gt;=15,26,IF($E38&gt;5,20,14)),IF(AND($C38&lt;&gt;"",$F38&lt;&gt;""),IF(OR(DATEDIF($C38,$F38,"y")&lt;=18,DATEDIF($C38,$F38,"y")&gt;=50),20,0),0))+IF(UPPER($D38)="E",4,0))</f>
        <v/>
      </c>
      <c r="H38" s="6" t="n"/>
      <c r="I38" s="5">
        <f>IF(OR($A38="",$F38=""),0,SUMIFS('İzin kayıtları'!$G:$G,'İzin kayıtları'!$A:$A,$A38,'İzin kayıtları'!$C:$C,"&gt;="&amp;$F38))</f>
        <v/>
      </c>
      <c r="J38" s="5">
        <f>IF($A38="","",$G38+N($H38)-$I38)</f>
        <v/>
      </c>
      <c r="K38" s="4">
        <f>IF($B38="","",EDATE($B38,12*($E38+1)))</f>
        <v/>
      </c>
    </row>
    <row r="39">
      <c r="B39" s="2" t="n"/>
      <c r="C39" s="2" t="n"/>
      <c r="E39" s="3">
        <f>IF($B39="","",DATEDIF($B39,TODAY(),"y"))</f>
        <v/>
      </c>
      <c r="F39" s="4">
        <f>IF(OR($B39="",$E39&lt;1),"",EDATE($B39,12*$E39))</f>
        <v/>
      </c>
      <c r="G39" s="5">
        <f>IF(OR($B39="",$E39&lt;1),0,MAX(IF($E39&gt;=15,26,IF($E39&gt;5,20,14)),IF(AND($C39&lt;&gt;"",$F39&lt;&gt;""),IF(OR(DATEDIF($C39,$F39,"y")&lt;=18,DATEDIF($C39,$F39,"y")&gt;=50),20,0),0))+IF(UPPER($D39)="E",4,0))</f>
        <v/>
      </c>
      <c r="H39" s="6" t="n"/>
      <c r="I39" s="5">
        <f>IF(OR($A39="",$F39=""),0,SUMIFS('İzin kayıtları'!$G:$G,'İzin kayıtları'!$A:$A,$A39,'İzin kayıtları'!$C:$C,"&gt;="&amp;$F39))</f>
        <v/>
      </c>
      <c r="J39" s="5">
        <f>IF($A39="","",$G39+N($H39)-$I39)</f>
        <v/>
      </c>
      <c r="K39" s="4">
        <f>IF($B39="","",EDATE($B39,12*($E39+1)))</f>
        <v/>
      </c>
    </row>
    <row r="40">
      <c r="B40" s="2" t="n"/>
      <c r="C40" s="2" t="n"/>
      <c r="E40" s="3">
        <f>IF($B40="","",DATEDIF($B40,TODAY(),"y"))</f>
        <v/>
      </c>
      <c r="F40" s="4">
        <f>IF(OR($B40="",$E40&lt;1),"",EDATE($B40,12*$E40))</f>
        <v/>
      </c>
      <c r="G40" s="5">
        <f>IF(OR($B40="",$E40&lt;1),0,MAX(IF($E40&gt;=15,26,IF($E40&gt;5,20,14)),IF(AND($C40&lt;&gt;"",$F40&lt;&gt;""),IF(OR(DATEDIF($C40,$F40,"y")&lt;=18,DATEDIF($C40,$F40,"y")&gt;=50),20,0),0))+IF(UPPER($D40)="E",4,0))</f>
        <v/>
      </c>
      <c r="H40" s="6" t="n"/>
      <c r="I40" s="5">
        <f>IF(OR($A40="",$F40=""),0,SUMIFS('İzin kayıtları'!$G:$G,'İzin kayıtları'!$A:$A,$A40,'İzin kayıtları'!$C:$C,"&gt;="&amp;$F40))</f>
        <v/>
      </c>
      <c r="J40" s="5">
        <f>IF($A40="","",$G40+N($H40)-$I40)</f>
        <v/>
      </c>
      <c r="K40" s="4">
        <f>IF($B40="","",EDATE($B40,12*($E40+1)))</f>
        <v/>
      </c>
    </row>
    <row r="41">
      <c r="B41" s="2" t="n"/>
      <c r="C41" s="2" t="n"/>
      <c r="E41" s="3">
        <f>IF($B41="","",DATEDIF($B41,TODAY(),"y"))</f>
        <v/>
      </c>
      <c r="F41" s="4">
        <f>IF(OR($B41="",$E41&lt;1),"",EDATE($B41,12*$E41))</f>
        <v/>
      </c>
      <c r="G41" s="5">
        <f>IF(OR($B41="",$E41&lt;1),0,MAX(IF($E41&gt;=15,26,IF($E41&gt;5,20,14)),IF(AND($C41&lt;&gt;"",$F41&lt;&gt;""),IF(OR(DATEDIF($C41,$F41,"y")&lt;=18,DATEDIF($C41,$F41,"y")&gt;=50),20,0),0))+IF(UPPER($D41)="E",4,0))</f>
        <v/>
      </c>
      <c r="H41" s="6" t="n"/>
      <c r="I41" s="5">
        <f>IF(OR($A41="",$F41=""),0,SUMIFS('İzin kayıtları'!$G:$G,'İzin kayıtları'!$A:$A,$A41,'İzin kayıtları'!$C:$C,"&gt;="&amp;$F41))</f>
        <v/>
      </c>
      <c r="J41" s="5">
        <f>IF($A41="","",$G41+N($H41)-$I41)</f>
        <v/>
      </c>
      <c r="K41" s="4">
        <f>IF($B41="","",EDATE($B41,12*($E41+1)))</f>
        <v/>
      </c>
    </row>
    <row r="42">
      <c r="B42" s="2" t="n"/>
      <c r="C42" s="2" t="n"/>
      <c r="E42" s="3">
        <f>IF($B42="","",DATEDIF($B42,TODAY(),"y"))</f>
        <v/>
      </c>
      <c r="F42" s="4">
        <f>IF(OR($B42="",$E42&lt;1),"",EDATE($B42,12*$E42))</f>
        <v/>
      </c>
      <c r="G42" s="5">
        <f>IF(OR($B42="",$E42&lt;1),0,MAX(IF($E42&gt;=15,26,IF($E42&gt;5,20,14)),IF(AND($C42&lt;&gt;"",$F42&lt;&gt;""),IF(OR(DATEDIF($C42,$F42,"y")&lt;=18,DATEDIF($C42,$F42,"y")&gt;=50),20,0),0))+IF(UPPER($D42)="E",4,0))</f>
        <v/>
      </c>
      <c r="H42" s="6" t="n"/>
      <c r="I42" s="5">
        <f>IF(OR($A42="",$F42=""),0,SUMIFS('İzin kayıtları'!$G:$G,'İzin kayıtları'!$A:$A,$A42,'İzin kayıtları'!$C:$C,"&gt;="&amp;$F42))</f>
        <v/>
      </c>
      <c r="J42" s="5">
        <f>IF($A42="","",$G42+N($H42)-$I42)</f>
        <v/>
      </c>
      <c r="K42" s="4">
        <f>IF($B42="","",EDATE($B42,12*($E42+1)))</f>
        <v/>
      </c>
    </row>
    <row r="43">
      <c r="B43" s="2" t="n"/>
      <c r="C43" s="2" t="n"/>
      <c r="E43" s="3">
        <f>IF($B43="","",DATEDIF($B43,TODAY(),"y"))</f>
        <v/>
      </c>
      <c r="F43" s="4">
        <f>IF(OR($B43="",$E43&lt;1),"",EDATE($B43,12*$E43))</f>
        <v/>
      </c>
      <c r="G43" s="5">
        <f>IF(OR($B43="",$E43&lt;1),0,MAX(IF($E43&gt;=15,26,IF($E43&gt;5,20,14)),IF(AND($C43&lt;&gt;"",$F43&lt;&gt;""),IF(OR(DATEDIF($C43,$F43,"y")&lt;=18,DATEDIF($C43,$F43,"y")&gt;=50),20,0),0))+IF(UPPER($D43)="E",4,0))</f>
        <v/>
      </c>
      <c r="H43" s="6" t="n"/>
      <c r="I43" s="5">
        <f>IF(OR($A43="",$F43=""),0,SUMIFS('İzin kayıtları'!$G:$G,'İzin kayıtları'!$A:$A,$A43,'İzin kayıtları'!$C:$C,"&gt;="&amp;$F43))</f>
        <v/>
      </c>
      <c r="J43" s="5">
        <f>IF($A43="","",$G43+N($H43)-$I43)</f>
        <v/>
      </c>
      <c r="K43" s="4">
        <f>IF($B43="","",EDATE($B43,12*($E43+1)))</f>
        <v/>
      </c>
    </row>
    <row r="44">
      <c r="B44" s="2" t="n"/>
      <c r="C44" s="2" t="n"/>
      <c r="E44" s="3">
        <f>IF($B44="","",DATEDIF($B44,TODAY(),"y"))</f>
        <v/>
      </c>
      <c r="F44" s="4">
        <f>IF(OR($B44="",$E44&lt;1),"",EDATE($B44,12*$E44))</f>
        <v/>
      </c>
      <c r="G44" s="5">
        <f>IF(OR($B44="",$E44&lt;1),0,MAX(IF($E44&gt;=15,26,IF($E44&gt;5,20,14)),IF(AND($C44&lt;&gt;"",$F44&lt;&gt;""),IF(OR(DATEDIF($C44,$F44,"y")&lt;=18,DATEDIF($C44,$F44,"y")&gt;=50),20,0),0))+IF(UPPER($D44)="E",4,0))</f>
        <v/>
      </c>
      <c r="H44" s="6" t="n"/>
      <c r="I44" s="5">
        <f>IF(OR($A44="",$F44=""),0,SUMIFS('İzin kayıtları'!$G:$G,'İzin kayıtları'!$A:$A,$A44,'İzin kayıtları'!$C:$C,"&gt;="&amp;$F44))</f>
        <v/>
      </c>
      <c r="J44" s="5">
        <f>IF($A44="","",$G44+N($H44)-$I44)</f>
        <v/>
      </c>
      <c r="K44" s="4">
        <f>IF($B44="","",EDATE($B44,12*($E44+1)))</f>
        <v/>
      </c>
    </row>
    <row r="45">
      <c r="B45" s="2" t="n"/>
      <c r="C45" s="2" t="n"/>
      <c r="E45" s="3">
        <f>IF($B45="","",DATEDIF($B45,TODAY(),"y"))</f>
        <v/>
      </c>
      <c r="F45" s="4">
        <f>IF(OR($B45="",$E45&lt;1),"",EDATE($B45,12*$E45))</f>
        <v/>
      </c>
      <c r="G45" s="5">
        <f>IF(OR($B45="",$E45&lt;1),0,MAX(IF($E45&gt;=15,26,IF($E45&gt;5,20,14)),IF(AND($C45&lt;&gt;"",$F45&lt;&gt;""),IF(OR(DATEDIF($C45,$F45,"y")&lt;=18,DATEDIF($C45,$F45,"y")&gt;=50),20,0),0))+IF(UPPER($D45)="E",4,0))</f>
        <v/>
      </c>
      <c r="H45" s="6" t="n"/>
      <c r="I45" s="5">
        <f>IF(OR($A45="",$F45=""),0,SUMIFS('İzin kayıtları'!$G:$G,'İzin kayıtları'!$A:$A,$A45,'İzin kayıtları'!$C:$C,"&gt;="&amp;$F45))</f>
        <v/>
      </c>
      <c r="J45" s="5">
        <f>IF($A45="","",$G45+N($H45)-$I45)</f>
        <v/>
      </c>
      <c r="K45" s="4">
        <f>IF($B45="","",EDATE($B45,12*($E45+1)))</f>
        <v/>
      </c>
    </row>
    <row r="46">
      <c r="B46" s="2" t="n"/>
      <c r="C46" s="2" t="n"/>
      <c r="E46" s="3">
        <f>IF($B46="","",DATEDIF($B46,TODAY(),"y"))</f>
        <v/>
      </c>
      <c r="F46" s="4">
        <f>IF(OR($B46="",$E46&lt;1),"",EDATE($B46,12*$E46))</f>
        <v/>
      </c>
      <c r="G46" s="5">
        <f>IF(OR($B46="",$E46&lt;1),0,MAX(IF($E46&gt;=15,26,IF($E46&gt;5,20,14)),IF(AND($C46&lt;&gt;"",$F46&lt;&gt;""),IF(OR(DATEDIF($C46,$F46,"y")&lt;=18,DATEDIF($C46,$F46,"y")&gt;=50),20,0),0))+IF(UPPER($D46)="E",4,0))</f>
        <v/>
      </c>
      <c r="H46" s="6" t="n"/>
      <c r="I46" s="5">
        <f>IF(OR($A46="",$F46=""),0,SUMIFS('İzin kayıtları'!$G:$G,'İzin kayıtları'!$A:$A,$A46,'İzin kayıtları'!$C:$C,"&gt;="&amp;$F46))</f>
        <v/>
      </c>
      <c r="J46" s="5">
        <f>IF($A46="","",$G46+N($H46)-$I46)</f>
        <v/>
      </c>
      <c r="K46" s="4">
        <f>IF($B46="","",EDATE($B46,12*($E46+1)))</f>
        <v/>
      </c>
    </row>
    <row r="47">
      <c r="B47" s="2" t="n"/>
      <c r="C47" s="2" t="n"/>
      <c r="E47" s="3">
        <f>IF($B47="","",DATEDIF($B47,TODAY(),"y"))</f>
        <v/>
      </c>
      <c r="F47" s="4">
        <f>IF(OR($B47="",$E47&lt;1),"",EDATE($B47,12*$E47))</f>
        <v/>
      </c>
      <c r="G47" s="5">
        <f>IF(OR($B47="",$E47&lt;1),0,MAX(IF($E47&gt;=15,26,IF($E47&gt;5,20,14)),IF(AND($C47&lt;&gt;"",$F47&lt;&gt;""),IF(OR(DATEDIF($C47,$F47,"y")&lt;=18,DATEDIF($C47,$F47,"y")&gt;=50),20,0),0))+IF(UPPER($D47)="E",4,0))</f>
        <v/>
      </c>
      <c r="H47" s="6" t="n"/>
      <c r="I47" s="5">
        <f>IF(OR($A47="",$F47=""),0,SUMIFS('İzin kayıtları'!$G:$G,'İzin kayıtları'!$A:$A,$A47,'İzin kayıtları'!$C:$C,"&gt;="&amp;$F47))</f>
        <v/>
      </c>
      <c r="J47" s="5">
        <f>IF($A47="","",$G47+N($H47)-$I47)</f>
        <v/>
      </c>
      <c r="K47" s="4">
        <f>IF($B47="","",EDATE($B47,12*($E47+1)))</f>
        <v/>
      </c>
    </row>
    <row r="48">
      <c r="B48" s="2" t="n"/>
      <c r="C48" s="2" t="n"/>
      <c r="E48" s="3">
        <f>IF($B48="","",DATEDIF($B48,TODAY(),"y"))</f>
        <v/>
      </c>
      <c r="F48" s="4">
        <f>IF(OR($B48="",$E48&lt;1),"",EDATE($B48,12*$E48))</f>
        <v/>
      </c>
      <c r="G48" s="5">
        <f>IF(OR($B48="",$E48&lt;1),0,MAX(IF($E48&gt;=15,26,IF($E48&gt;5,20,14)),IF(AND($C48&lt;&gt;"",$F48&lt;&gt;""),IF(OR(DATEDIF($C48,$F48,"y")&lt;=18,DATEDIF($C48,$F48,"y")&gt;=50),20,0),0))+IF(UPPER($D48)="E",4,0))</f>
        <v/>
      </c>
      <c r="H48" s="6" t="n"/>
      <c r="I48" s="5">
        <f>IF(OR($A48="",$F48=""),0,SUMIFS('İzin kayıtları'!$G:$G,'İzin kayıtları'!$A:$A,$A48,'İzin kayıtları'!$C:$C,"&gt;="&amp;$F48))</f>
        <v/>
      </c>
      <c r="J48" s="5">
        <f>IF($A48="","",$G48+N($H48)-$I48)</f>
        <v/>
      </c>
      <c r="K48" s="4">
        <f>IF($B48="","",EDATE($B48,12*($E48+1)))</f>
        <v/>
      </c>
    </row>
    <row r="49">
      <c r="B49" s="2" t="n"/>
      <c r="C49" s="2" t="n"/>
      <c r="E49" s="3">
        <f>IF($B49="","",DATEDIF($B49,TODAY(),"y"))</f>
        <v/>
      </c>
      <c r="F49" s="4">
        <f>IF(OR($B49="",$E49&lt;1),"",EDATE($B49,12*$E49))</f>
        <v/>
      </c>
      <c r="G49" s="5">
        <f>IF(OR($B49="",$E49&lt;1),0,MAX(IF($E49&gt;=15,26,IF($E49&gt;5,20,14)),IF(AND($C49&lt;&gt;"",$F49&lt;&gt;""),IF(OR(DATEDIF($C49,$F49,"y")&lt;=18,DATEDIF($C49,$F49,"y")&gt;=50),20,0),0))+IF(UPPER($D49)="E",4,0))</f>
        <v/>
      </c>
      <c r="H49" s="6" t="n"/>
      <c r="I49" s="5">
        <f>IF(OR($A49="",$F49=""),0,SUMIFS('İzin kayıtları'!$G:$G,'İzin kayıtları'!$A:$A,$A49,'İzin kayıtları'!$C:$C,"&gt;="&amp;$F49))</f>
        <v/>
      </c>
      <c r="J49" s="5">
        <f>IF($A49="","",$G49+N($H49)-$I49)</f>
        <v/>
      </c>
      <c r="K49" s="4">
        <f>IF($B49="","",EDATE($B49,12*($E49+1)))</f>
        <v/>
      </c>
    </row>
    <row r="50">
      <c r="B50" s="2" t="n"/>
      <c r="C50" s="2" t="n"/>
      <c r="E50" s="3">
        <f>IF($B50="","",DATEDIF($B50,TODAY(),"y"))</f>
        <v/>
      </c>
      <c r="F50" s="4">
        <f>IF(OR($B50="",$E50&lt;1),"",EDATE($B50,12*$E50))</f>
        <v/>
      </c>
      <c r="G50" s="5">
        <f>IF(OR($B50="",$E50&lt;1),0,MAX(IF($E50&gt;=15,26,IF($E50&gt;5,20,14)),IF(AND($C50&lt;&gt;"",$F50&lt;&gt;""),IF(OR(DATEDIF($C50,$F50,"y")&lt;=18,DATEDIF($C50,$F50,"y")&gt;=50),20,0),0))+IF(UPPER($D50)="E",4,0))</f>
        <v/>
      </c>
      <c r="H50" s="6" t="n"/>
      <c r="I50" s="5">
        <f>IF(OR($A50="",$F50=""),0,SUMIFS('İzin kayıtları'!$G:$G,'İzin kayıtları'!$A:$A,$A50,'İzin kayıtları'!$C:$C,"&gt;="&amp;$F50))</f>
        <v/>
      </c>
      <c r="J50" s="5">
        <f>IF($A50="","",$G50+N($H50)-$I50)</f>
        <v/>
      </c>
      <c r="K50" s="4">
        <f>IF($B50="","",EDATE($B50,12*($E50+1)))</f>
        <v/>
      </c>
    </row>
    <row r="51">
      <c r="B51" s="2" t="n"/>
      <c r="C51" s="2" t="n"/>
      <c r="E51" s="3">
        <f>IF($B51="","",DATEDIF($B51,TODAY(),"y"))</f>
        <v/>
      </c>
      <c r="F51" s="4">
        <f>IF(OR($B51="",$E51&lt;1),"",EDATE($B51,12*$E51))</f>
        <v/>
      </c>
      <c r="G51" s="5">
        <f>IF(OR($B51="",$E51&lt;1),0,MAX(IF($E51&gt;=15,26,IF($E51&gt;5,20,14)),IF(AND($C51&lt;&gt;"",$F51&lt;&gt;""),IF(OR(DATEDIF($C51,$F51,"y")&lt;=18,DATEDIF($C51,$F51,"y")&gt;=50),20,0),0))+IF(UPPER($D51)="E",4,0))</f>
        <v/>
      </c>
      <c r="H51" s="6" t="n"/>
      <c r="I51" s="5">
        <f>IF(OR($A51="",$F51=""),0,SUMIFS('İzin kayıtları'!$G:$G,'İzin kayıtları'!$A:$A,$A51,'İzin kayıtları'!$C:$C,"&gt;="&amp;$F51))</f>
        <v/>
      </c>
      <c r="J51" s="5">
        <f>IF($A51="","",$G51+N($H51)-$I51)</f>
        <v/>
      </c>
      <c r="K51" s="4">
        <f>IF($B51="","",EDATE($B51,12*($E51+1)))</f>
        <v/>
      </c>
    </row>
    <row r="52">
      <c r="B52" s="2" t="n"/>
      <c r="C52" s="2" t="n"/>
      <c r="E52" s="3">
        <f>IF($B52="","",DATEDIF($B52,TODAY(),"y"))</f>
        <v/>
      </c>
      <c r="F52" s="4">
        <f>IF(OR($B52="",$E52&lt;1),"",EDATE($B52,12*$E52))</f>
        <v/>
      </c>
      <c r="G52" s="5">
        <f>IF(OR($B52="",$E52&lt;1),0,MAX(IF($E52&gt;=15,26,IF($E52&gt;5,20,14)),IF(AND($C52&lt;&gt;"",$F52&lt;&gt;""),IF(OR(DATEDIF($C52,$F52,"y")&lt;=18,DATEDIF($C52,$F52,"y")&gt;=50),20,0),0))+IF(UPPER($D52)="E",4,0))</f>
        <v/>
      </c>
      <c r="H52" s="6" t="n"/>
      <c r="I52" s="5">
        <f>IF(OR($A52="",$F52=""),0,SUMIFS('İzin kayıtları'!$G:$G,'İzin kayıtları'!$A:$A,$A52,'İzin kayıtları'!$C:$C,"&gt;="&amp;$F52))</f>
        <v/>
      </c>
      <c r="J52" s="5">
        <f>IF($A52="","",$G52+N($H52)-$I52)</f>
        <v/>
      </c>
      <c r="K52" s="4">
        <f>IF($B52="","",EDATE($B52,12*($E52+1)))</f>
        <v/>
      </c>
    </row>
    <row r="53">
      <c r="B53" s="2" t="n"/>
      <c r="C53" s="2" t="n"/>
      <c r="E53" s="3">
        <f>IF($B53="","",DATEDIF($B53,TODAY(),"y"))</f>
        <v/>
      </c>
      <c r="F53" s="4">
        <f>IF(OR($B53="",$E53&lt;1),"",EDATE($B53,12*$E53))</f>
        <v/>
      </c>
      <c r="G53" s="5">
        <f>IF(OR($B53="",$E53&lt;1),0,MAX(IF($E53&gt;=15,26,IF($E53&gt;5,20,14)),IF(AND($C53&lt;&gt;"",$F53&lt;&gt;""),IF(OR(DATEDIF($C53,$F53,"y")&lt;=18,DATEDIF($C53,$F53,"y")&gt;=50),20,0),0))+IF(UPPER($D53)="E",4,0))</f>
        <v/>
      </c>
      <c r="H53" s="6" t="n"/>
      <c r="I53" s="5">
        <f>IF(OR($A53="",$F53=""),0,SUMIFS('İzin kayıtları'!$G:$G,'İzin kayıtları'!$A:$A,$A53,'İzin kayıtları'!$C:$C,"&gt;="&amp;$F53))</f>
        <v/>
      </c>
      <c r="J53" s="5">
        <f>IF($A53="","",$G53+N($H53)-$I53)</f>
        <v/>
      </c>
      <c r="K53" s="4">
        <f>IF($B53="","",EDATE($B53,12*($E53+1)))</f>
        <v/>
      </c>
    </row>
    <row r="54">
      <c r="B54" s="2" t="n"/>
      <c r="C54" s="2" t="n"/>
      <c r="E54" s="3">
        <f>IF($B54="","",DATEDIF($B54,TODAY(),"y"))</f>
        <v/>
      </c>
      <c r="F54" s="4">
        <f>IF(OR($B54="",$E54&lt;1),"",EDATE($B54,12*$E54))</f>
        <v/>
      </c>
      <c r="G54" s="5">
        <f>IF(OR($B54="",$E54&lt;1),0,MAX(IF($E54&gt;=15,26,IF($E54&gt;5,20,14)),IF(AND($C54&lt;&gt;"",$F54&lt;&gt;""),IF(OR(DATEDIF($C54,$F54,"y")&lt;=18,DATEDIF($C54,$F54,"y")&gt;=50),20,0),0))+IF(UPPER($D54)="E",4,0))</f>
        <v/>
      </c>
      <c r="H54" s="6" t="n"/>
      <c r="I54" s="5">
        <f>IF(OR($A54="",$F54=""),0,SUMIFS('İzin kayıtları'!$G:$G,'İzin kayıtları'!$A:$A,$A54,'İzin kayıtları'!$C:$C,"&gt;="&amp;$F54))</f>
        <v/>
      </c>
      <c r="J54" s="5">
        <f>IF($A54="","",$G54+N($H54)-$I54)</f>
        <v/>
      </c>
      <c r="K54" s="4">
        <f>IF($B54="","",EDATE($B54,12*($E54+1)))</f>
        <v/>
      </c>
    </row>
    <row r="55">
      <c r="B55" s="2" t="n"/>
      <c r="C55" s="2" t="n"/>
      <c r="E55" s="3">
        <f>IF($B55="","",DATEDIF($B55,TODAY(),"y"))</f>
        <v/>
      </c>
      <c r="F55" s="4">
        <f>IF(OR($B55="",$E55&lt;1),"",EDATE($B55,12*$E55))</f>
        <v/>
      </c>
      <c r="G55" s="5">
        <f>IF(OR($B55="",$E55&lt;1),0,MAX(IF($E55&gt;=15,26,IF($E55&gt;5,20,14)),IF(AND($C55&lt;&gt;"",$F55&lt;&gt;""),IF(OR(DATEDIF($C55,$F55,"y")&lt;=18,DATEDIF($C55,$F55,"y")&gt;=50),20,0),0))+IF(UPPER($D55)="E",4,0))</f>
        <v/>
      </c>
      <c r="H55" s="6" t="n"/>
      <c r="I55" s="5">
        <f>IF(OR($A55="",$F55=""),0,SUMIFS('İzin kayıtları'!$G:$G,'İzin kayıtları'!$A:$A,$A55,'İzin kayıtları'!$C:$C,"&gt;="&amp;$F55))</f>
        <v/>
      </c>
      <c r="J55" s="5">
        <f>IF($A55="","",$G55+N($H55)-$I55)</f>
        <v/>
      </c>
      <c r="K55" s="4">
        <f>IF($B55="","",EDATE($B55,12*($E55+1)))</f>
        <v/>
      </c>
    </row>
    <row r="56">
      <c r="B56" s="2" t="n"/>
      <c r="C56" s="2" t="n"/>
      <c r="E56" s="3">
        <f>IF($B56="","",DATEDIF($B56,TODAY(),"y"))</f>
        <v/>
      </c>
      <c r="F56" s="4">
        <f>IF(OR($B56="",$E56&lt;1),"",EDATE($B56,12*$E56))</f>
        <v/>
      </c>
      <c r="G56" s="5">
        <f>IF(OR($B56="",$E56&lt;1),0,MAX(IF($E56&gt;=15,26,IF($E56&gt;5,20,14)),IF(AND($C56&lt;&gt;"",$F56&lt;&gt;""),IF(OR(DATEDIF($C56,$F56,"y")&lt;=18,DATEDIF($C56,$F56,"y")&gt;=50),20,0),0))+IF(UPPER($D56)="E",4,0))</f>
        <v/>
      </c>
      <c r="H56" s="6" t="n"/>
      <c r="I56" s="5">
        <f>IF(OR($A56="",$F56=""),0,SUMIFS('İzin kayıtları'!$G:$G,'İzin kayıtları'!$A:$A,$A56,'İzin kayıtları'!$C:$C,"&gt;="&amp;$F56))</f>
        <v/>
      </c>
      <c r="J56" s="5">
        <f>IF($A56="","",$G56+N($H56)-$I56)</f>
        <v/>
      </c>
      <c r="K56" s="4">
        <f>IF($B56="","",EDATE($B56,12*($E56+1)))</f>
        <v/>
      </c>
    </row>
    <row r="57">
      <c r="B57" s="2" t="n"/>
      <c r="C57" s="2" t="n"/>
      <c r="E57" s="3">
        <f>IF($B57="","",DATEDIF($B57,TODAY(),"y"))</f>
        <v/>
      </c>
      <c r="F57" s="4">
        <f>IF(OR($B57="",$E57&lt;1),"",EDATE($B57,12*$E57))</f>
        <v/>
      </c>
      <c r="G57" s="5">
        <f>IF(OR($B57="",$E57&lt;1),0,MAX(IF($E57&gt;=15,26,IF($E57&gt;5,20,14)),IF(AND($C57&lt;&gt;"",$F57&lt;&gt;""),IF(OR(DATEDIF($C57,$F57,"y")&lt;=18,DATEDIF($C57,$F57,"y")&gt;=50),20,0),0))+IF(UPPER($D57)="E",4,0))</f>
        <v/>
      </c>
      <c r="H57" s="6" t="n"/>
      <c r="I57" s="5">
        <f>IF(OR($A57="",$F57=""),0,SUMIFS('İzin kayıtları'!$G:$G,'İzin kayıtları'!$A:$A,$A57,'İzin kayıtları'!$C:$C,"&gt;="&amp;$F57))</f>
        <v/>
      </c>
      <c r="J57" s="5">
        <f>IF($A57="","",$G57+N($H57)-$I57)</f>
        <v/>
      </c>
      <c r="K57" s="4">
        <f>IF($B57="","",EDATE($B57,12*($E57+1)))</f>
        <v/>
      </c>
    </row>
    <row r="58">
      <c r="B58" s="2" t="n"/>
      <c r="C58" s="2" t="n"/>
      <c r="E58" s="3">
        <f>IF($B58="","",DATEDIF($B58,TODAY(),"y"))</f>
        <v/>
      </c>
      <c r="F58" s="4">
        <f>IF(OR($B58="",$E58&lt;1),"",EDATE($B58,12*$E58))</f>
        <v/>
      </c>
      <c r="G58" s="5">
        <f>IF(OR($B58="",$E58&lt;1),0,MAX(IF($E58&gt;=15,26,IF($E58&gt;5,20,14)),IF(AND($C58&lt;&gt;"",$F58&lt;&gt;""),IF(OR(DATEDIF($C58,$F58,"y")&lt;=18,DATEDIF($C58,$F58,"y")&gt;=50),20,0),0))+IF(UPPER($D58)="E",4,0))</f>
        <v/>
      </c>
      <c r="H58" s="6" t="n"/>
      <c r="I58" s="5">
        <f>IF(OR($A58="",$F58=""),0,SUMIFS('İzin kayıtları'!$G:$G,'İzin kayıtları'!$A:$A,$A58,'İzin kayıtları'!$C:$C,"&gt;="&amp;$F58))</f>
        <v/>
      </c>
      <c r="J58" s="5">
        <f>IF($A58="","",$G58+N($H58)-$I58)</f>
        <v/>
      </c>
      <c r="K58" s="4">
        <f>IF($B58="","",EDATE($B58,12*($E58+1)))</f>
        <v/>
      </c>
    </row>
    <row r="59">
      <c r="B59" s="2" t="n"/>
      <c r="C59" s="2" t="n"/>
      <c r="E59" s="3">
        <f>IF($B59="","",DATEDIF($B59,TODAY(),"y"))</f>
        <v/>
      </c>
      <c r="F59" s="4">
        <f>IF(OR($B59="",$E59&lt;1),"",EDATE($B59,12*$E59))</f>
        <v/>
      </c>
      <c r="G59" s="5">
        <f>IF(OR($B59="",$E59&lt;1),0,MAX(IF($E59&gt;=15,26,IF($E59&gt;5,20,14)),IF(AND($C59&lt;&gt;"",$F59&lt;&gt;""),IF(OR(DATEDIF($C59,$F59,"y")&lt;=18,DATEDIF($C59,$F59,"y")&gt;=50),20,0),0))+IF(UPPER($D59)="E",4,0))</f>
        <v/>
      </c>
      <c r="H59" s="6" t="n"/>
      <c r="I59" s="5">
        <f>IF(OR($A59="",$F59=""),0,SUMIFS('İzin kayıtları'!$G:$G,'İzin kayıtları'!$A:$A,$A59,'İzin kayıtları'!$C:$C,"&gt;="&amp;$F59))</f>
        <v/>
      </c>
      <c r="J59" s="5">
        <f>IF($A59="","",$G59+N($H59)-$I59)</f>
        <v/>
      </c>
      <c r="K59" s="4">
        <f>IF($B59="","",EDATE($B59,12*($E59+1)))</f>
        <v/>
      </c>
    </row>
    <row r="60">
      <c r="B60" s="2" t="n"/>
      <c r="C60" s="2" t="n"/>
      <c r="E60" s="3">
        <f>IF($B60="","",DATEDIF($B60,TODAY(),"y"))</f>
        <v/>
      </c>
      <c r="F60" s="4">
        <f>IF(OR($B60="",$E60&lt;1),"",EDATE($B60,12*$E60))</f>
        <v/>
      </c>
      <c r="G60" s="5">
        <f>IF(OR($B60="",$E60&lt;1),0,MAX(IF($E60&gt;=15,26,IF($E60&gt;5,20,14)),IF(AND($C60&lt;&gt;"",$F60&lt;&gt;""),IF(OR(DATEDIF($C60,$F60,"y")&lt;=18,DATEDIF($C60,$F60,"y")&gt;=50),20,0),0))+IF(UPPER($D60)="E",4,0))</f>
        <v/>
      </c>
      <c r="H60" s="6" t="n"/>
      <c r="I60" s="5">
        <f>IF(OR($A60="",$F60=""),0,SUMIFS('İzin kayıtları'!$G:$G,'İzin kayıtları'!$A:$A,$A60,'İzin kayıtları'!$C:$C,"&gt;="&amp;$F60))</f>
        <v/>
      </c>
      <c r="J60" s="5">
        <f>IF($A60="","",$G60+N($H60)-$I60)</f>
        <v/>
      </c>
      <c r="K60" s="4">
        <f>IF($B60="","",EDATE($B60,12*($E60+1)))</f>
        <v/>
      </c>
    </row>
    <row r="61">
      <c r="B61" s="2" t="n"/>
      <c r="C61" s="2" t="n"/>
      <c r="E61" s="3">
        <f>IF($B61="","",DATEDIF($B61,TODAY(),"y"))</f>
        <v/>
      </c>
      <c r="F61" s="4">
        <f>IF(OR($B61="",$E61&lt;1),"",EDATE($B61,12*$E61))</f>
        <v/>
      </c>
      <c r="G61" s="5">
        <f>IF(OR($B61="",$E61&lt;1),0,MAX(IF($E61&gt;=15,26,IF($E61&gt;5,20,14)),IF(AND($C61&lt;&gt;"",$F61&lt;&gt;""),IF(OR(DATEDIF($C61,$F61,"y")&lt;=18,DATEDIF($C61,$F61,"y")&gt;=50),20,0),0))+IF(UPPER($D61)="E",4,0))</f>
        <v/>
      </c>
      <c r="H61" s="6" t="n"/>
      <c r="I61" s="5">
        <f>IF(OR($A61="",$F61=""),0,SUMIFS('İzin kayıtları'!$G:$G,'İzin kayıtları'!$A:$A,$A61,'İzin kayıtları'!$C:$C,"&gt;="&amp;$F61))</f>
        <v/>
      </c>
      <c r="J61" s="5">
        <f>IF($A61="","",$G61+N($H61)-$I61)</f>
        <v/>
      </c>
      <c r="K61" s="4">
        <f>IF($B61="","",EDATE($B61,12*($E61+1)))</f>
        <v/>
      </c>
    </row>
    <row r="62">
      <c r="B62" s="2" t="n"/>
      <c r="C62" s="2" t="n"/>
      <c r="E62" s="3">
        <f>IF($B62="","",DATEDIF($B62,TODAY(),"y"))</f>
        <v/>
      </c>
      <c r="F62" s="4">
        <f>IF(OR($B62="",$E62&lt;1),"",EDATE($B62,12*$E62))</f>
        <v/>
      </c>
      <c r="G62" s="5">
        <f>IF(OR($B62="",$E62&lt;1),0,MAX(IF($E62&gt;=15,26,IF($E62&gt;5,20,14)),IF(AND($C62&lt;&gt;"",$F62&lt;&gt;""),IF(OR(DATEDIF($C62,$F62,"y")&lt;=18,DATEDIF($C62,$F62,"y")&gt;=50),20,0),0))+IF(UPPER($D62)="E",4,0))</f>
        <v/>
      </c>
      <c r="H62" s="6" t="n"/>
      <c r="I62" s="5">
        <f>IF(OR($A62="",$F62=""),0,SUMIFS('İzin kayıtları'!$G:$G,'İzin kayıtları'!$A:$A,$A62,'İzin kayıtları'!$C:$C,"&gt;="&amp;$F62))</f>
        <v/>
      </c>
      <c r="J62" s="5">
        <f>IF($A62="","",$G62+N($H62)-$I62)</f>
        <v/>
      </c>
      <c r="K62" s="4">
        <f>IF($B62="","",EDATE($B62,12*($E62+1)))</f>
        <v/>
      </c>
    </row>
    <row r="63">
      <c r="B63" s="2" t="n"/>
      <c r="C63" s="2" t="n"/>
      <c r="E63" s="3">
        <f>IF($B63="","",DATEDIF($B63,TODAY(),"y"))</f>
        <v/>
      </c>
      <c r="F63" s="4">
        <f>IF(OR($B63="",$E63&lt;1),"",EDATE($B63,12*$E63))</f>
        <v/>
      </c>
      <c r="G63" s="5">
        <f>IF(OR($B63="",$E63&lt;1),0,MAX(IF($E63&gt;=15,26,IF($E63&gt;5,20,14)),IF(AND($C63&lt;&gt;"",$F63&lt;&gt;""),IF(OR(DATEDIF($C63,$F63,"y")&lt;=18,DATEDIF($C63,$F63,"y")&gt;=50),20,0),0))+IF(UPPER($D63)="E",4,0))</f>
        <v/>
      </c>
      <c r="H63" s="6" t="n"/>
      <c r="I63" s="5">
        <f>IF(OR($A63="",$F63=""),0,SUMIFS('İzin kayıtları'!$G:$G,'İzin kayıtları'!$A:$A,$A63,'İzin kayıtları'!$C:$C,"&gt;="&amp;$F63))</f>
        <v/>
      </c>
      <c r="J63" s="5">
        <f>IF($A63="","",$G63+N($H63)-$I63)</f>
        <v/>
      </c>
      <c r="K63" s="4">
        <f>IF($B63="","",EDATE($B63,12*($E63+1)))</f>
        <v/>
      </c>
    </row>
    <row r="64">
      <c r="B64" s="2" t="n"/>
      <c r="C64" s="2" t="n"/>
      <c r="E64" s="3">
        <f>IF($B64="","",DATEDIF($B64,TODAY(),"y"))</f>
        <v/>
      </c>
      <c r="F64" s="4">
        <f>IF(OR($B64="",$E64&lt;1),"",EDATE($B64,12*$E64))</f>
        <v/>
      </c>
      <c r="G64" s="5">
        <f>IF(OR($B64="",$E64&lt;1),0,MAX(IF($E64&gt;=15,26,IF($E64&gt;5,20,14)),IF(AND($C64&lt;&gt;"",$F64&lt;&gt;""),IF(OR(DATEDIF($C64,$F64,"y")&lt;=18,DATEDIF($C64,$F64,"y")&gt;=50),20,0),0))+IF(UPPER($D64)="E",4,0))</f>
        <v/>
      </c>
      <c r="H64" s="6" t="n"/>
      <c r="I64" s="5">
        <f>IF(OR($A64="",$F64=""),0,SUMIFS('İzin kayıtları'!$G:$G,'İzin kayıtları'!$A:$A,$A64,'İzin kayıtları'!$C:$C,"&gt;="&amp;$F64))</f>
        <v/>
      </c>
      <c r="J64" s="5">
        <f>IF($A64="","",$G64+N($H64)-$I64)</f>
        <v/>
      </c>
      <c r="K64" s="4">
        <f>IF($B64="","",EDATE($B64,12*($E64+1)))</f>
        <v/>
      </c>
    </row>
    <row r="65">
      <c r="B65" s="2" t="n"/>
      <c r="C65" s="2" t="n"/>
      <c r="E65" s="3">
        <f>IF($B65="","",DATEDIF($B65,TODAY(),"y"))</f>
        <v/>
      </c>
      <c r="F65" s="4">
        <f>IF(OR($B65="",$E65&lt;1),"",EDATE($B65,12*$E65))</f>
        <v/>
      </c>
      <c r="G65" s="5">
        <f>IF(OR($B65="",$E65&lt;1),0,MAX(IF($E65&gt;=15,26,IF($E65&gt;5,20,14)),IF(AND($C65&lt;&gt;"",$F65&lt;&gt;""),IF(OR(DATEDIF($C65,$F65,"y")&lt;=18,DATEDIF($C65,$F65,"y")&gt;=50),20,0),0))+IF(UPPER($D65)="E",4,0))</f>
        <v/>
      </c>
      <c r="H65" s="6" t="n"/>
      <c r="I65" s="5">
        <f>IF(OR($A65="",$F65=""),0,SUMIFS('İzin kayıtları'!$G:$G,'İzin kayıtları'!$A:$A,$A65,'İzin kayıtları'!$C:$C,"&gt;="&amp;$F65))</f>
        <v/>
      </c>
      <c r="J65" s="5">
        <f>IF($A65="","",$G65+N($H65)-$I65)</f>
        <v/>
      </c>
      <c r="K65" s="4">
        <f>IF($B65="","",EDATE($B65,12*($E65+1)))</f>
        <v/>
      </c>
    </row>
    <row r="66">
      <c r="B66" s="2" t="n"/>
      <c r="C66" s="2" t="n"/>
      <c r="E66" s="3">
        <f>IF($B66="","",DATEDIF($B66,TODAY(),"y"))</f>
        <v/>
      </c>
      <c r="F66" s="4">
        <f>IF(OR($B66="",$E66&lt;1),"",EDATE($B66,12*$E66))</f>
        <v/>
      </c>
      <c r="G66" s="5">
        <f>IF(OR($B66="",$E66&lt;1),0,MAX(IF($E66&gt;=15,26,IF($E66&gt;5,20,14)),IF(AND($C66&lt;&gt;"",$F66&lt;&gt;""),IF(OR(DATEDIF($C66,$F66,"y")&lt;=18,DATEDIF($C66,$F66,"y")&gt;=50),20,0),0))+IF(UPPER($D66)="E",4,0))</f>
        <v/>
      </c>
      <c r="H66" s="6" t="n"/>
      <c r="I66" s="5">
        <f>IF(OR($A66="",$F66=""),0,SUMIFS('İzin kayıtları'!$G:$G,'İzin kayıtları'!$A:$A,$A66,'İzin kayıtları'!$C:$C,"&gt;="&amp;$F66))</f>
        <v/>
      </c>
      <c r="J66" s="5">
        <f>IF($A66="","",$G66+N($H66)-$I66)</f>
        <v/>
      </c>
      <c r="K66" s="4">
        <f>IF($B66="","",EDATE($B66,12*($E66+1)))</f>
        <v/>
      </c>
    </row>
    <row r="67">
      <c r="B67" s="2" t="n"/>
      <c r="C67" s="2" t="n"/>
      <c r="E67" s="3">
        <f>IF($B67="","",DATEDIF($B67,TODAY(),"y"))</f>
        <v/>
      </c>
      <c r="F67" s="4">
        <f>IF(OR($B67="",$E67&lt;1),"",EDATE($B67,12*$E67))</f>
        <v/>
      </c>
      <c r="G67" s="5">
        <f>IF(OR($B67="",$E67&lt;1),0,MAX(IF($E67&gt;=15,26,IF($E67&gt;5,20,14)),IF(AND($C67&lt;&gt;"",$F67&lt;&gt;""),IF(OR(DATEDIF($C67,$F67,"y")&lt;=18,DATEDIF($C67,$F67,"y")&gt;=50),20,0),0))+IF(UPPER($D67)="E",4,0))</f>
        <v/>
      </c>
      <c r="H67" s="6" t="n"/>
      <c r="I67" s="5">
        <f>IF(OR($A67="",$F67=""),0,SUMIFS('İzin kayıtları'!$G:$G,'İzin kayıtları'!$A:$A,$A67,'İzin kayıtları'!$C:$C,"&gt;="&amp;$F67))</f>
        <v/>
      </c>
      <c r="J67" s="5">
        <f>IF($A67="","",$G67+N($H67)-$I67)</f>
        <v/>
      </c>
      <c r="K67" s="4">
        <f>IF($B67="","",EDATE($B67,12*($E67+1)))</f>
        <v/>
      </c>
    </row>
    <row r="68">
      <c r="B68" s="2" t="n"/>
      <c r="C68" s="2" t="n"/>
      <c r="E68" s="3">
        <f>IF($B68="","",DATEDIF($B68,TODAY(),"y"))</f>
        <v/>
      </c>
      <c r="F68" s="4">
        <f>IF(OR($B68="",$E68&lt;1),"",EDATE($B68,12*$E68))</f>
        <v/>
      </c>
      <c r="G68" s="5">
        <f>IF(OR($B68="",$E68&lt;1),0,MAX(IF($E68&gt;=15,26,IF($E68&gt;5,20,14)),IF(AND($C68&lt;&gt;"",$F68&lt;&gt;""),IF(OR(DATEDIF($C68,$F68,"y")&lt;=18,DATEDIF($C68,$F68,"y")&gt;=50),20,0),0))+IF(UPPER($D68)="E",4,0))</f>
        <v/>
      </c>
      <c r="H68" s="6" t="n"/>
      <c r="I68" s="5">
        <f>IF(OR($A68="",$F68=""),0,SUMIFS('İzin kayıtları'!$G:$G,'İzin kayıtları'!$A:$A,$A68,'İzin kayıtları'!$C:$C,"&gt;="&amp;$F68))</f>
        <v/>
      </c>
      <c r="J68" s="5">
        <f>IF($A68="","",$G68+N($H68)-$I68)</f>
        <v/>
      </c>
      <c r="K68" s="4">
        <f>IF($B68="","",EDATE($B68,12*($E68+1)))</f>
        <v/>
      </c>
    </row>
    <row r="69">
      <c r="B69" s="2" t="n"/>
      <c r="C69" s="2" t="n"/>
      <c r="E69" s="3">
        <f>IF($B69="","",DATEDIF($B69,TODAY(),"y"))</f>
        <v/>
      </c>
      <c r="F69" s="4">
        <f>IF(OR($B69="",$E69&lt;1),"",EDATE($B69,12*$E69))</f>
        <v/>
      </c>
      <c r="G69" s="5">
        <f>IF(OR($B69="",$E69&lt;1),0,MAX(IF($E69&gt;=15,26,IF($E69&gt;5,20,14)),IF(AND($C69&lt;&gt;"",$F69&lt;&gt;""),IF(OR(DATEDIF($C69,$F69,"y")&lt;=18,DATEDIF($C69,$F69,"y")&gt;=50),20,0),0))+IF(UPPER($D69)="E",4,0))</f>
        <v/>
      </c>
      <c r="H69" s="6" t="n"/>
      <c r="I69" s="5">
        <f>IF(OR($A69="",$F69=""),0,SUMIFS('İzin kayıtları'!$G:$G,'İzin kayıtları'!$A:$A,$A69,'İzin kayıtları'!$C:$C,"&gt;="&amp;$F69))</f>
        <v/>
      </c>
      <c r="J69" s="5">
        <f>IF($A69="","",$G69+N($H69)-$I69)</f>
        <v/>
      </c>
      <c r="K69" s="4">
        <f>IF($B69="","",EDATE($B69,12*($E69+1)))</f>
        <v/>
      </c>
    </row>
    <row r="70">
      <c r="B70" s="2" t="n"/>
      <c r="C70" s="2" t="n"/>
      <c r="E70" s="3">
        <f>IF($B70="","",DATEDIF($B70,TODAY(),"y"))</f>
        <v/>
      </c>
      <c r="F70" s="4">
        <f>IF(OR($B70="",$E70&lt;1),"",EDATE($B70,12*$E70))</f>
        <v/>
      </c>
      <c r="G70" s="5">
        <f>IF(OR($B70="",$E70&lt;1),0,MAX(IF($E70&gt;=15,26,IF($E70&gt;5,20,14)),IF(AND($C70&lt;&gt;"",$F70&lt;&gt;""),IF(OR(DATEDIF($C70,$F70,"y")&lt;=18,DATEDIF($C70,$F70,"y")&gt;=50),20,0),0))+IF(UPPER($D70)="E",4,0))</f>
        <v/>
      </c>
      <c r="H70" s="6" t="n"/>
      <c r="I70" s="5">
        <f>IF(OR($A70="",$F70=""),0,SUMIFS('İzin kayıtları'!$G:$G,'İzin kayıtları'!$A:$A,$A70,'İzin kayıtları'!$C:$C,"&gt;="&amp;$F70))</f>
        <v/>
      </c>
      <c r="J70" s="5">
        <f>IF($A70="","",$G70+N($H70)-$I70)</f>
        <v/>
      </c>
      <c r="K70" s="4">
        <f>IF($B70="","",EDATE($B70,12*($E70+1)))</f>
        <v/>
      </c>
    </row>
    <row r="71">
      <c r="B71" s="2" t="n"/>
      <c r="C71" s="2" t="n"/>
      <c r="E71" s="3">
        <f>IF($B71="","",DATEDIF($B71,TODAY(),"y"))</f>
        <v/>
      </c>
      <c r="F71" s="4">
        <f>IF(OR($B71="",$E71&lt;1),"",EDATE($B71,12*$E71))</f>
        <v/>
      </c>
      <c r="G71" s="5">
        <f>IF(OR($B71="",$E71&lt;1),0,MAX(IF($E71&gt;=15,26,IF($E71&gt;5,20,14)),IF(AND($C71&lt;&gt;"",$F71&lt;&gt;""),IF(OR(DATEDIF($C71,$F71,"y")&lt;=18,DATEDIF($C71,$F71,"y")&gt;=50),20,0),0))+IF(UPPER($D71)="E",4,0))</f>
        <v/>
      </c>
      <c r="H71" s="6" t="n"/>
      <c r="I71" s="5">
        <f>IF(OR($A71="",$F71=""),0,SUMIFS('İzin kayıtları'!$G:$G,'İzin kayıtları'!$A:$A,$A71,'İzin kayıtları'!$C:$C,"&gt;="&amp;$F71))</f>
        <v/>
      </c>
      <c r="J71" s="5">
        <f>IF($A71="","",$G71+N($H71)-$I71)</f>
        <v/>
      </c>
      <c r="K71" s="4">
        <f>IF($B71="","",EDATE($B71,12*($E71+1)))</f>
        <v/>
      </c>
    </row>
    <row r="72">
      <c r="B72" s="2" t="n"/>
      <c r="C72" s="2" t="n"/>
      <c r="E72" s="3">
        <f>IF($B72="","",DATEDIF($B72,TODAY(),"y"))</f>
        <v/>
      </c>
      <c r="F72" s="4">
        <f>IF(OR($B72="",$E72&lt;1),"",EDATE($B72,12*$E72))</f>
        <v/>
      </c>
      <c r="G72" s="5">
        <f>IF(OR($B72="",$E72&lt;1),0,MAX(IF($E72&gt;=15,26,IF($E72&gt;5,20,14)),IF(AND($C72&lt;&gt;"",$F72&lt;&gt;""),IF(OR(DATEDIF($C72,$F72,"y")&lt;=18,DATEDIF($C72,$F72,"y")&gt;=50),20,0),0))+IF(UPPER($D72)="E",4,0))</f>
        <v/>
      </c>
      <c r="H72" s="6" t="n"/>
      <c r="I72" s="5">
        <f>IF(OR($A72="",$F72=""),0,SUMIFS('İzin kayıtları'!$G:$G,'İzin kayıtları'!$A:$A,$A72,'İzin kayıtları'!$C:$C,"&gt;="&amp;$F72))</f>
        <v/>
      </c>
      <c r="J72" s="5">
        <f>IF($A72="","",$G72+N($H72)-$I72)</f>
        <v/>
      </c>
      <c r="K72" s="4">
        <f>IF($B72="","",EDATE($B72,12*($E72+1)))</f>
        <v/>
      </c>
    </row>
    <row r="73">
      <c r="B73" s="2" t="n"/>
      <c r="C73" s="2" t="n"/>
      <c r="E73" s="3">
        <f>IF($B73="","",DATEDIF($B73,TODAY(),"y"))</f>
        <v/>
      </c>
      <c r="F73" s="4">
        <f>IF(OR($B73="",$E73&lt;1),"",EDATE($B73,12*$E73))</f>
        <v/>
      </c>
      <c r="G73" s="5">
        <f>IF(OR($B73="",$E73&lt;1),0,MAX(IF($E73&gt;=15,26,IF($E73&gt;5,20,14)),IF(AND($C73&lt;&gt;"",$F73&lt;&gt;""),IF(OR(DATEDIF($C73,$F73,"y")&lt;=18,DATEDIF($C73,$F73,"y")&gt;=50),20,0),0))+IF(UPPER($D73)="E",4,0))</f>
        <v/>
      </c>
      <c r="H73" s="6" t="n"/>
      <c r="I73" s="5">
        <f>IF(OR($A73="",$F73=""),0,SUMIFS('İzin kayıtları'!$G:$G,'İzin kayıtları'!$A:$A,$A73,'İzin kayıtları'!$C:$C,"&gt;="&amp;$F73))</f>
        <v/>
      </c>
      <c r="J73" s="5">
        <f>IF($A73="","",$G73+N($H73)-$I73)</f>
        <v/>
      </c>
      <c r="K73" s="4">
        <f>IF($B73="","",EDATE($B73,12*($E73+1)))</f>
        <v/>
      </c>
    </row>
    <row r="74">
      <c r="B74" s="2" t="n"/>
      <c r="C74" s="2" t="n"/>
      <c r="E74" s="3">
        <f>IF($B74="","",DATEDIF($B74,TODAY(),"y"))</f>
        <v/>
      </c>
      <c r="F74" s="4">
        <f>IF(OR($B74="",$E74&lt;1),"",EDATE($B74,12*$E74))</f>
        <v/>
      </c>
      <c r="G74" s="5">
        <f>IF(OR($B74="",$E74&lt;1),0,MAX(IF($E74&gt;=15,26,IF($E74&gt;5,20,14)),IF(AND($C74&lt;&gt;"",$F74&lt;&gt;""),IF(OR(DATEDIF($C74,$F74,"y")&lt;=18,DATEDIF($C74,$F74,"y")&gt;=50),20,0),0))+IF(UPPER($D74)="E",4,0))</f>
        <v/>
      </c>
      <c r="H74" s="6" t="n"/>
      <c r="I74" s="5">
        <f>IF(OR($A74="",$F74=""),0,SUMIFS('İzin kayıtları'!$G:$G,'İzin kayıtları'!$A:$A,$A74,'İzin kayıtları'!$C:$C,"&gt;="&amp;$F74))</f>
        <v/>
      </c>
      <c r="J74" s="5">
        <f>IF($A74="","",$G74+N($H74)-$I74)</f>
        <v/>
      </c>
      <c r="K74" s="4">
        <f>IF($B74="","",EDATE($B74,12*($E74+1)))</f>
        <v/>
      </c>
    </row>
    <row r="75">
      <c r="B75" s="2" t="n"/>
      <c r="C75" s="2" t="n"/>
      <c r="E75" s="3">
        <f>IF($B75="","",DATEDIF($B75,TODAY(),"y"))</f>
        <v/>
      </c>
      <c r="F75" s="4">
        <f>IF(OR($B75="",$E75&lt;1),"",EDATE($B75,12*$E75))</f>
        <v/>
      </c>
      <c r="G75" s="5">
        <f>IF(OR($B75="",$E75&lt;1),0,MAX(IF($E75&gt;=15,26,IF($E75&gt;5,20,14)),IF(AND($C75&lt;&gt;"",$F75&lt;&gt;""),IF(OR(DATEDIF($C75,$F75,"y")&lt;=18,DATEDIF($C75,$F75,"y")&gt;=50),20,0),0))+IF(UPPER($D75)="E",4,0))</f>
        <v/>
      </c>
      <c r="H75" s="6" t="n"/>
      <c r="I75" s="5">
        <f>IF(OR($A75="",$F75=""),0,SUMIFS('İzin kayıtları'!$G:$G,'İzin kayıtları'!$A:$A,$A75,'İzin kayıtları'!$C:$C,"&gt;="&amp;$F75))</f>
        <v/>
      </c>
      <c r="J75" s="5">
        <f>IF($A75="","",$G75+N($H75)-$I75)</f>
        <v/>
      </c>
      <c r="K75" s="4">
        <f>IF($B75="","",EDATE($B75,12*($E75+1)))</f>
        <v/>
      </c>
    </row>
    <row r="76">
      <c r="B76" s="2" t="n"/>
      <c r="C76" s="2" t="n"/>
      <c r="E76" s="3">
        <f>IF($B76="","",DATEDIF($B76,TODAY(),"y"))</f>
        <v/>
      </c>
      <c r="F76" s="4">
        <f>IF(OR($B76="",$E76&lt;1),"",EDATE($B76,12*$E76))</f>
        <v/>
      </c>
      <c r="G76" s="5">
        <f>IF(OR($B76="",$E76&lt;1),0,MAX(IF($E76&gt;=15,26,IF($E76&gt;5,20,14)),IF(AND($C76&lt;&gt;"",$F76&lt;&gt;""),IF(OR(DATEDIF($C76,$F76,"y")&lt;=18,DATEDIF($C76,$F76,"y")&gt;=50),20,0),0))+IF(UPPER($D76)="E",4,0))</f>
        <v/>
      </c>
      <c r="H76" s="6" t="n"/>
      <c r="I76" s="5">
        <f>IF(OR($A76="",$F76=""),0,SUMIFS('İzin kayıtları'!$G:$G,'İzin kayıtları'!$A:$A,$A76,'İzin kayıtları'!$C:$C,"&gt;="&amp;$F76))</f>
        <v/>
      </c>
      <c r="J76" s="5">
        <f>IF($A76="","",$G76+N($H76)-$I76)</f>
        <v/>
      </c>
      <c r="K76" s="4">
        <f>IF($B76="","",EDATE($B76,12*($E76+1)))</f>
        <v/>
      </c>
    </row>
    <row r="77">
      <c r="B77" s="2" t="n"/>
      <c r="C77" s="2" t="n"/>
      <c r="E77" s="3">
        <f>IF($B77="","",DATEDIF($B77,TODAY(),"y"))</f>
        <v/>
      </c>
      <c r="F77" s="4">
        <f>IF(OR($B77="",$E77&lt;1),"",EDATE($B77,12*$E77))</f>
        <v/>
      </c>
      <c r="G77" s="5">
        <f>IF(OR($B77="",$E77&lt;1),0,MAX(IF($E77&gt;=15,26,IF($E77&gt;5,20,14)),IF(AND($C77&lt;&gt;"",$F77&lt;&gt;""),IF(OR(DATEDIF($C77,$F77,"y")&lt;=18,DATEDIF($C77,$F77,"y")&gt;=50),20,0),0))+IF(UPPER($D77)="E",4,0))</f>
        <v/>
      </c>
      <c r="H77" s="6" t="n"/>
      <c r="I77" s="5">
        <f>IF(OR($A77="",$F77=""),0,SUMIFS('İzin kayıtları'!$G:$G,'İzin kayıtları'!$A:$A,$A77,'İzin kayıtları'!$C:$C,"&gt;="&amp;$F77))</f>
        <v/>
      </c>
      <c r="J77" s="5">
        <f>IF($A77="","",$G77+N($H77)-$I77)</f>
        <v/>
      </c>
      <c r="K77" s="4">
        <f>IF($B77="","",EDATE($B77,12*($E77+1)))</f>
        <v/>
      </c>
    </row>
    <row r="78">
      <c r="B78" s="2" t="n"/>
      <c r="C78" s="2" t="n"/>
      <c r="E78" s="3">
        <f>IF($B78="","",DATEDIF($B78,TODAY(),"y"))</f>
        <v/>
      </c>
      <c r="F78" s="4">
        <f>IF(OR($B78="",$E78&lt;1),"",EDATE($B78,12*$E78))</f>
        <v/>
      </c>
      <c r="G78" s="5">
        <f>IF(OR($B78="",$E78&lt;1),0,MAX(IF($E78&gt;=15,26,IF($E78&gt;5,20,14)),IF(AND($C78&lt;&gt;"",$F78&lt;&gt;""),IF(OR(DATEDIF($C78,$F78,"y")&lt;=18,DATEDIF($C78,$F78,"y")&gt;=50),20,0),0))+IF(UPPER($D78)="E",4,0))</f>
        <v/>
      </c>
      <c r="H78" s="6" t="n"/>
      <c r="I78" s="5">
        <f>IF(OR($A78="",$F78=""),0,SUMIFS('İzin kayıtları'!$G:$G,'İzin kayıtları'!$A:$A,$A78,'İzin kayıtları'!$C:$C,"&gt;="&amp;$F78))</f>
        <v/>
      </c>
      <c r="J78" s="5">
        <f>IF($A78="","",$G78+N($H78)-$I78)</f>
        <v/>
      </c>
      <c r="K78" s="4">
        <f>IF($B78="","",EDATE($B78,12*($E78+1)))</f>
        <v/>
      </c>
    </row>
    <row r="79">
      <c r="B79" s="2" t="n"/>
      <c r="C79" s="2" t="n"/>
      <c r="E79" s="3">
        <f>IF($B79="","",DATEDIF($B79,TODAY(),"y"))</f>
        <v/>
      </c>
      <c r="F79" s="4">
        <f>IF(OR($B79="",$E79&lt;1),"",EDATE($B79,12*$E79))</f>
        <v/>
      </c>
      <c r="G79" s="5">
        <f>IF(OR($B79="",$E79&lt;1),0,MAX(IF($E79&gt;=15,26,IF($E79&gt;5,20,14)),IF(AND($C79&lt;&gt;"",$F79&lt;&gt;""),IF(OR(DATEDIF($C79,$F79,"y")&lt;=18,DATEDIF($C79,$F79,"y")&gt;=50),20,0),0))+IF(UPPER($D79)="E",4,0))</f>
        <v/>
      </c>
      <c r="H79" s="6" t="n"/>
      <c r="I79" s="5">
        <f>IF(OR($A79="",$F79=""),0,SUMIFS('İzin kayıtları'!$G:$G,'İzin kayıtları'!$A:$A,$A79,'İzin kayıtları'!$C:$C,"&gt;="&amp;$F79))</f>
        <v/>
      </c>
      <c r="J79" s="5">
        <f>IF($A79="","",$G79+N($H79)-$I79)</f>
        <v/>
      </c>
      <c r="K79" s="4">
        <f>IF($B79="","",EDATE($B79,12*($E79+1)))</f>
        <v/>
      </c>
    </row>
    <row r="80">
      <c r="B80" s="2" t="n"/>
      <c r="C80" s="2" t="n"/>
      <c r="E80" s="3">
        <f>IF($B80="","",DATEDIF($B80,TODAY(),"y"))</f>
        <v/>
      </c>
      <c r="F80" s="4">
        <f>IF(OR($B80="",$E80&lt;1),"",EDATE($B80,12*$E80))</f>
        <v/>
      </c>
      <c r="G80" s="5">
        <f>IF(OR($B80="",$E80&lt;1),0,MAX(IF($E80&gt;=15,26,IF($E80&gt;5,20,14)),IF(AND($C80&lt;&gt;"",$F80&lt;&gt;""),IF(OR(DATEDIF($C80,$F80,"y")&lt;=18,DATEDIF($C80,$F80,"y")&gt;=50),20,0),0))+IF(UPPER($D80)="E",4,0))</f>
        <v/>
      </c>
      <c r="H80" s="6" t="n"/>
      <c r="I80" s="5">
        <f>IF(OR($A80="",$F80=""),0,SUMIFS('İzin kayıtları'!$G:$G,'İzin kayıtları'!$A:$A,$A80,'İzin kayıtları'!$C:$C,"&gt;="&amp;$F80))</f>
        <v/>
      </c>
      <c r="J80" s="5">
        <f>IF($A80="","",$G80+N($H80)-$I80)</f>
        <v/>
      </c>
      <c r="K80" s="4">
        <f>IF($B80="","",EDATE($B80,12*($E80+1)))</f>
        <v/>
      </c>
    </row>
    <row r="81">
      <c r="B81" s="2" t="n"/>
      <c r="C81" s="2" t="n"/>
      <c r="E81" s="3">
        <f>IF($B81="","",DATEDIF($B81,TODAY(),"y"))</f>
        <v/>
      </c>
      <c r="F81" s="4">
        <f>IF(OR($B81="",$E81&lt;1),"",EDATE($B81,12*$E81))</f>
        <v/>
      </c>
      <c r="G81" s="5">
        <f>IF(OR($B81="",$E81&lt;1),0,MAX(IF($E81&gt;=15,26,IF($E81&gt;5,20,14)),IF(AND($C81&lt;&gt;"",$F81&lt;&gt;""),IF(OR(DATEDIF($C81,$F81,"y")&lt;=18,DATEDIF($C81,$F81,"y")&gt;=50),20,0),0))+IF(UPPER($D81)="E",4,0))</f>
        <v/>
      </c>
      <c r="H81" s="6" t="n"/>
      <c r="I81" s="5">
        <f>IF(OR($A81="",$F81=""),0,SUMIFS('İzin kayıtları'!$G:$G,'İzin kayıtları'!$A:$A,$A81,'İzin kayıtları'!$C:$C,"&gt;="&amp;$F81))</f>
        <v/>
      </c>
      <c r="J81" s="5">
        <f>IF($A81="","",$G81+N($H81)-$I81)</f>
        <v/>
      </c>
      <c r="K81" s="4">
        <f>IF($B81="","",EDATE($B81,12*($E81+1)))</f>
        <v/>
      </c>
    </row>
    <row r="82">
      <c r="B82" s="2" t="n"/>
      <c r="C82" s="2" t="n"/>
      <c r="E82" s="3">
        <f>IF($B82="","",DATEDIF($B82,TODAY(),"y"))</f>
        <v/>
      </c>
      <c r="F82" s="4">
        <f>IF(OR($B82="",$E82&lt;1),"",EDATE($B82,12*$E82))</f>
        <v/>
      </c>
      <c r="G82" s="5">
        <f>IF(OR($B82="",$E82&lt;1),0,MAX(IF($E82&gt;=15,26,IF($E82&gt;5,20,14)),IF(AND($C82&lt;&gt;"",$F82&lt;&gt;""),IF(OR(DATEDIF($C82,$F82,"y")&lt;=18,DATEDIF($C82,$F82,"y")&gt;=50),20,0),0))+IF(UPPER($D82)="E",4,0))</f>
        <v/>
      </c>
      <c r="H82" s="6" t="n"/>
      <c r="I82" s="5">
        <f>IF(OR($A82="",$F82=""),0,SUMIFS('İzin kayıtları'!$G:$G,'İzin kayıtları'!$A:$A,$A82,'İzin kayıtları'!$C:$C,"&gt;="&amp;$F82))</f>
        <v/>
      </c>
      <c r="J82" s="5">
        <f>IF($A82="","",$G82+N($H82)-$I82)</f>
        <v/>
      </c>
      <c r="K82" s="4">
        <f>IF($B82="","",EDATE($B82,12*($E82+1)))</f>
        <v/>
      </c>
    </row>
    <row r="83">
      <c r="B83" s="2" t="n"/>
      <c r="C83" s="2" t="n"/>
      <c r="E83" s="3">
        <f>IF($B83="","",DATEDIF($B83,TODAY(),"y"))</f>
        <v/>
      </c>
      <c r="F83" s="4">
        <f>IF(OR($B83="",$E83&lt;1),"",EDATE($B83,12*$E83))</f>
        <v/>
      </c>
      <c r="G83" s="5">
        <f>IF(OR($B83="",$E83&lt;1),0,MAX(IF($E83&gt;=15,26,IF($E83&gt;5,20,14)),IF(AND($C83&lt;&gt;"",$F83&lt;&gt;""),IF(OR(DATEDIF($C83,$F83,"y")&lt;=18,DATEDIF($C83,$F83,"y")&gt;=50),20,0),0))+IF(UPPER($D83)="E",4,0))</f>
        <v/>
      </c>
      <c r="H83" s="6" t="n"/>
      <c r="I83" s="5">
        <f>IF(OR($A83="",$F83=""),0,SUMIFS('İzin kayıtları'!$G:$G,'İzin kayıtları'!$A:$A,$A83,'İzin kayıtları'!$C:$C,"&gt;="&amp;$F83))</f>
        <v/>
      </c>
      <c r="J83" s="5">
        <f>IF($A83="","",$G83+N($H83)-$I83)</f>
        <v/>
      </c>
      <c r="K83" s="4">
        <f>IF($B83="","",EDATE($B83,12*($E83+1)))</f>
        <v/>
      </c>
    </row>
    <row r="84">
      <c r="B84" s="2" t="n"/>
      <c r="C84" s="2" t="n"/>
      <c r="E84" s="3">
        <f>IF($B84="","",DATEDIF($B84,TODAY(),"y"))</f>
        <v/>
      </c>
      <c r="F84" s="4">
        <f>IF(OR($B84="",$E84&lt;1),"",EDATE($B84,12*$E84))</f>
        <v/>
      </c>
      <c r="G84" s="5">
        <f>IF(OR($B84="",$E84&lt;1),0,MAX(IF($E84&gt;=15,26,IF($E84&gt;5,20,14)),IF(AND($C84&lt;&gt;"",$F84&lt;&gt;""),IF(OR(DATEDIF($C84,$F84,"y")&lt;=18,DATEDIF($C84,$F84,"y")&gt;=50),20,0),0))+IF(UPPER($D84)="E",4,0))</f>
        <v/>
      </c>
      <c r="H84" s="6" t="n"/>
      <c r="I84" s="5">
        <f>IF(OR($A84="",$F84=""),0,SUMIFS('İzin kayıtları'!$G:$G,'İzin kayıtları'!$A:$A,$A84,'İzin kayıtları'!$C:$C,"&gt;="&amp;$F84))</f>
        <v/>
      </c>
      <c r="J84" s="5">
        <f>IF($A84="","",$G84+N($H84)-$I84)</f>
        <v/>
      </c>
      <c r="K84" s="4">
        <f>IF($B84="","",EDATE($B84,12*($E84+1)))</f>
        <v/>
      </c>
    </row>
    <row r="85">
      <c r="B85" s="2" t="n"/>
      <c r="C85" s="2" t="n"/>
      <c r="E85" s="3">
        <f>IF($B85="","",DATEDIF($B85,TODAY(),"y"))</f>
        <v/>
      </c>
      <c r="F85" s="4">
        <f>IF(OR($B85="",$E85&lt;1),"",EDATE($B85,12*$E85))</f>
        <v/>
      </c>
      <c r="G85" s="5">
        <f>IF(OR($B85="",$E85&lt;1),0,MAX(IF($E85&gt;=15,26,IF($E85&gt;5,20,14)),IF(AND($C85&lt;&gt;"",$F85&lt;&gt;""),IF(OR(DATEDIF($C85,$F85,"y")&lt;=18,DATEDIF($C85,$F85,"y")&gt;=50),20,0),0))+IF(UPPER($D85)="E",4,0))</f>
        <v/>
      </c>
      <c r="H85" s="6" t="n"/>
      <c r="I85" s="5">
        <f>IF(OR($A85="",$F85=""),0,SUMIFS('İzin kayıtları'!$G:$G,'İzin kayıtları'!$A:$A,$A85,'İzin kayıtları'!$C:$C,"&gt;="&amp;$F85))</f>
        <v/>
      </c>
      <c r="J85" s="5">
        <f>IF($A85="","",$G85+N($H85)-$I85)</f>
        <v/>
      </c>
      <c r="K85" s="4">
        <f>IF($B85="","",EDATE($B85,12*($E85+1)))</f>
        <v/>
      </c>
    </row>
    <row r="86">
      <c r="B86" s="2" t="n"/>
      <c r="C86" s="2" t="n"/>
      <c r="E86" s="3">
        <f>IF($B86="","",DATEDIF($B86,TODAY(),"y"))</f>
        <v/>
      </c>
      <c r="F86" s="4">
        <f>IF(OR($B86="",$E86&lt;1),"",EDATE($B86,12*$E86))</f>
        <v/>
      </c>
      <c r="G86" s="5">
        <f>IF(OR($B86="",$E86&lt;1),0,MAX(IF($E86&gt;=15,26,IF($E86&gt;5,20,14)),IF(AND($C86&lt;&gt;"",$F86&lt;&gt;""),IF(OR(DATEDIF($C86,$F86,"y")&lt;=18,DATEDIF($C86,$F86,"y")&gt;=50),20,0),0))+IF(UPPER($D86)="E",4,0))</f>
        <v/>
      </c>
      <c r="H86" s="6" t="n"/>
      <c r="I86" s="5">
        <f>IF(OR($A86="",$F86=""),0,SUMIFS('İzin kayıtları'!$G:$G,'İzin kayıtları'!$A:$A,$A86,'İzin kayıtları'!$C:$C,"&gt;="&amp;$F86))</f>
        <v/>
      </c>
      <c r="J86" s="5">
        <f>IF($A86="","",$G86+N($H86)-$I86)</f>
        <v/>
      </c>
      <c r="K86" s="4">
        <f>IF($B86="","",EDATE($B86,12*($E86+1)))</f>
        <v/>
      </c>
    </row>
    <row r="87">
      <c r="B87" s="2" t="n"/>
      <c r="C87" s="2" t="n"/>
      <c r="E87" s="3">
        <f>IF($B87="","",DATEDIF($B87,TODAY(),"y"))</f>
        <v/>
      </c>
      <c r="F87" s="4">
        <f>IF(OR($B87="",$E87&lt;1),"",EDATE($B87,12*$E87))</f>
        <v/>
      </c>
      <c r="G87" s="5">
        <f>IF(OR($B87="",$E87&lt;1),0,MAX(IF($E87&gt;=15,26,IF($E87&gt;5,20,14)),IF(AND($C87&lt;&gt;"",$F87&lt;&gt;""),IF(OR(DATEDIF($C87,$F87,"y")&lt;=18,DATEDIF($C87,$F87,"y")&gt;=50),20,0),0))+IF(UPPER($D87)="E",4,0))</f>
        <v/>
      </c>
      <c r="H87" s="6" t="n"/>
      <c r="I87" s="5">
        <f>IF(OR($A87="",$F87=""),0,SUMIFS('İzin kayıtları'!$G:$G,'İzin kayıtları'!$A:$A,$A87,'İzin kayıtları'!$C:$C,"&gt;="&amp;$F87))</f>
        <v/>
      </c>
      <c r="J87" s="5">
        <f>IF($A87="","",$G87+N($H87)-$I87)</f>
        <v/>
      </c>
      <c r="K87" s="4">
        <f>IF($B87="","",EDATE($B87,12*($E87+1)))</f>
        <v/>
      </c>
    </row>
    <row r="88">
      <c r="B88" s="2" t="n"/>
      <c r="C88" s="2" t="n"/>
      <c r="E88" s="3">
        <f>IF($B88="","",DATEDIF($B88,TODAY(),"y"))</f>
        <v/>
      </c>
      <c r="F88" s="4">
        <f>IF(OR($B88="",$E88&lt;1),"",EDATE($B88,12*$E88))</f>
        <v/>
      </c>
      <c r="G88" s="5">
        <f>IF(OR($B88="",$E88&lt;1),0,MAX(IF($E88&gt;=15,26,IF($E88&gt;5,20,14)),IF(AND($C88&lt;&gt;"",$F88&lt;&gt;""),IF(OR(DATEDIF($C88,$F88,"y")&lt;=18,DATEDIF($C88,$F88,"y")&gt;=50),20,0),0))+IF(UPPER($D88)="E",4,0))</f>
        <v/>
      </c>
      <c r="H88" s="6" t="n"/>
      <c r="I88" s="5">
        <f>IF(OR($A88="",$F88=""),0,SUMIFS('İzin kayıtları'!$G:$G,'İzin kayıtları'!$A:$A,$A88,'İzin kayıtları'!$C:$C,"&gt;="&amp;$F88))</f>
        <v/>
      </c>
      <c r="J88" s="5">
        <f>IF($A88="","",$G88+N($H88)-$I88)</f>
        <v/>
      </c>
      <c r="K88" s="4">
        <f>IF($B88="","",EDATE($B88,12*($E88+1)))</f>
        <v/>
      </c>
    </row>
    <row r="89">
      <c r="B89" s="2" t="n"/>
      <c r="C89" s="2" t="n"/>
      <c r="E89" s="3">
        <f>IF($B89="","",DATEDIF($B89,TODAY(),"y"))</f>
        <v/>
      </c>
      <c r="F89" s="4">
        <f>IF(OR($B89="",$E89&lt;1),"",EDATE($B89,12*$E89))</f>
        <v/>
      </c>
      <c r="G89" s="5">
        <f>IF(OR($B89="",$E89&lt;1),0,MAX(IF($E89&gt;=15,26,IF($E89&gt;5,20,14)),IF(AND($C89&lt;&gt;"",$F89&lt;&gt;""),IF(OR(DATEDIF($C89,$F89,"y")&lt;=18,DATEDIF($C89,$F89,"y")&gt;=50),20,0),0))+IF(UPPER($D89)="E",4,0))</f>
        <v/>
      </c>
      <c r="H89" s="6" t="n"/>
      <c r="I89" s="5">
        <f>IF(OR($A89="",$F89=""),0,SUMIFS('İzin kayıtları'!$G:$G,'İzin kayıtları'!$A:$A,$A89,'İzin kayıtları'!$C:$C,"&gt;="&amp;$F89))</f>
        <v/>
      </c>
      <c r="J89" s="5">
        <f>IF($A89="","",$G89+N($H89)-$I89)</f>
        <v/>
      </c>
      <c r="K89" s="4">
        <f>IF($B89="","",EDATE($B89,12*($E89+1)))</f>
        <v/>
      </c>
    </row>
    <row r="90">
      <c r="B90" s="2" t="n"/>
      <c r="C90" s="2" t="n"/>
      <c r="E90" s="3">
        <f>IF($B90="","",DATEDIF($B90,TODAY(),"y"))</f>
        <v/>
      </c>
      <c r="F90" s="4">
        <f>IF(OR($B90="",$E90&lt;1),"",EDATE($B90,12*$E90))</f>
        <v/>
      </c>
      <c r="G90" s="5">
        <f>IF(OR($B90="",$E90&lt;1),0,MAX(IF($E90&gt;=15,26,IF($E90&gt;5,20,14)),IF(AND($C90&lt;&gt;"",$F90&lt;&gt;""),IF(OR(DATEDIF($C90,$F90,"y")&lt;=18,DATEDIF($C90,$F90,"y")&gt;=50),20,0),0))+IF(UPPER($D90)="E",4,0))</f>
        <v/>
      </c>
      <c r="H90" s="6" t="n"/>
      <c r="I90" s="5">
        <f>IF(OR($A90="",$F90=""),0,SUMIFS('İzin kayıtları'!$G:$G,'İzin kayıtları'!$A:$A,$A90,'İzin kayıtları'!$C:$C,"&gt;="&amp;$F90))</f>
        <v/>
      </c>
      <c r="J90" s="5">
        <f>IF($A90="","",$G90+N($H90)-$I90)</f>
        <v/>
      </c>
      <c r="K90" s="4">
        <f>IF($B90="","",EDATE($B90,12*($E90+1)))</f>
        <v/>
      </c>
    </row>
    <row r="91">
      <c r="B91" s="2" t="n"/>
      <c r="C91" s="2" t="n"/>
      <c r="E91" s="3">
        <f>IF($B91="","",DATEDIF($B91,TODAY(),"y"))</f>
        <v/>
      </c>
      <c r="F91" s="4">
        <f>IF(OR($B91="",$E91&lt;1),"",EDATE($B91,12*$E91))</f>
        <v/>
      </c>
      <c r="G91" s="5">
        <f>IF(OR($B91="",$E91&lt;1),0,MAX(IF($E91&gt;=15,26,IF($E91&gt;5,20,14)),IF(AND($C91&lt;&gt;"",$F91&lt;&gt;""),IF(OR(DATEDIF($C91,$F91,"y")&lt;=18,DATEDIF($C91,$F91,"y")&gt;=50),20,0),0))+IF(UPPER($D91)="E",4,0))</f>
        <v/>
      </c>
      <c r="H91" s="6" t="n"/>
      <c r="I91" s="5">
        <f>IF(OR($A91="",$F91=""),0,SUMIFS('İzin kayıtları'!$G:$G,'İzin kayıtları'!$A:$A,$A91,'İzin kayıtları'!$C:$C,"&gt;="&amp;$F91))</f>
        <v/>
      </c>
      <c r="J91" s="5">
        <f>IF($A91="","",$G91+N($H91)-$I91)</f>
        <v/>
      </c>
      <c r="K91" s="4">
        <f>IF($B91="","",EDATE($B91,12*($E91+1)))</f>
        <v/>
      </c>
    </row>
    <row r="92">
      <c r="B92" s="2" t="n"/>
      <c r="C92" s="2" t="n"/>
      <c r="E92" s="3">
        <f>IF($B92="","",DATEDIF($B92,TODAY(),"y"))</f>
        <v/>
      </c>
      <c r="F92" s="4">
        <f>IF(OR($B92="",$E92&lt;1),"",EDATE($B92,12*$E92))</f>
        <v/>
      </c>
      <c r="G92" s="5">
        <f>IF(OR($B92="",$E92&lt;1),0,MAX(IF($E92&gt;=15,26,IF($E92&gt;5,20,14)),IF(AND($C92&lt;&gt;"",$F92&lt;&gt;""),IF(OR(DATEDIF($C92,$F92,"y")&lt;=18,DATEDIF($C92,$F92,"y")&gt;=50),20,0),0))+IF(UPPER($D92)="E",4,0))</f>
        <v/>
      </c>
      <c r="H92" s="6" t="n"/>
      <c r="I92" s="5">
        <f>IF(OR($A92="",$F92=""),0,SUMIFS('İzin kayıtları'!$G:$G,'İzin kayıtları'!$A:$A,$A92,'İzin kayıtları'!$C:$C,"&gt;="&amp;$F92))</f>
        <v/>
      </c>
      <c r="J92" s="5">
        <f>IF($A92="","",$G92+N($H92)-$I92)</f>
        <v/>
      </c>
      <c r="K92" s="4">
        <f>IF($B92="","",EDATE($B92,12*($E92+1)))</f>
        <v/>
      </c>
    </row>
    <row r="93">
      <c r="B93" s="2" t="n"/>
      <c r="C93" s="2" t="n"/>
      <c r="E93" s="3">
        <f>IF($B93="","",DATEDIF($B93,TODAY(),"y"))</f>
        <v/>
      </c>
      <c r="F93" s="4">
        <f>IF(OR($B93="",$E93&lt;1),"",EDATE($B93,12*$E93))</f>
        <v/>
      </c>
      <c r="G93" s="5">
        <f>IF(OR($B93="",$E93&lt;1),0,MAX(IF($E93&gt;=15,26,IF($E93&gt;5,20,14)),IF(AND($C93&lt;&gt;"",$F93&lt;&gt;""),IF(OR(DATEDIF($C93,$F93,"y")&lt;=18,DATEDIF($C93,$F93,"y")&gt;=50),20,0),0))+IF(UPPER($D93)="E",4,0))</f>
        <v/>
      </c>
      <c r="H93" s="6" t="n"/>
      <c r="I93" s="5">
        <f>IF(OR($A93="",$F93=""),0,SUMIFS('İzin kayıtları'!$G:$G,'İzin kayıtları'!$A:$A,$A93,'İzin kayıtları'!$C:$C,"&gt;="&amp;$F93))</f>
        <v/>
      </c>
      <c r="J93" s="5">
        <f>IF($A93="","",$G93+N($H93)-$I93)</f>
        <v/>
      </c>
      <c r="K93" s="4">
        <f>IF($B93="","",EDATE($B93,12*($E93+1)))</f>
        <v/>
      </c>
    </row>
    <row r="94">
      <c r="B94" s="2" t="n"/>
      <c r="C94" s="2" t="n"/>
      <c r="E94" s="3">
        <f>IF($B94="","",DATEDIF($B94,TODAY(),"y"))</f>
        <v/>
      </c>
      <c r="F94" s="4">
        <f>IF(OR($B94="",$E94&lt;1),"",EDATE($B94,12*$E94))</f>
        <v/>
      </c>
      <c r="G94" s="5">
        <f>IF(OR($B94="",$E94&lt;1),0,MAX(IF($E94&gt;=15,26,IF($E94&gt;5,20,14)),IF(AND($C94&lt;&gt;"",$F94&lt;&gt;""),IF(OR(DATEDIF($C94,$F94,"y")&lt;=18,DATEDIF($C94,$F94,"y")&gt;=50),20,0),0))+IF(UPPER($D94)="E",4,0))</f>
        <v/>
      </c>
      <c r="H94" s="6" t="n"/>
      <c r="I94" s="5">
        <f>IF(OR($A94="",$F94=""),0,SUMIFS('İzin kayıtları'!$G:$G,'İzin kayıtları'!$A:$A,$A94,'İzin kayıtları'!$C:$C,"&gt;="&amp;$F94))</f>
        <v/>
      </c>
      <c r="J94" s="5">
        <f>IF($A94="","",$G94+N($H94)-$I94)</f>
        <v/>
      </c>
      <c r="K94" s="4">
        <f>IF($B94="","",EDATE($B94,12*($E94+1)))</f>
        <v/>
      </c>
    </row>
    <row r="95">
      <c r="B95" s="2" t="n"/>
      <c r="C95" s="2" t="n"/>
      <c r="E95" s="3">
        <f>IF($B95="","",DATEDIF($B95,TODAY(),"y"))</f>
        <v/>
      </c>
      <c r="F95" s="4">
        <f>IF(OR($B95="",$E95&lt;1),"",EDATE($B95,12*$E95))</f>
        <v/>
      </c>
      <c r="G95" s="5">
        <f>IF(OR($B95="",$E95&lt;1),0,MAX(IF($E95&gt;=15,26,IF($E95&gt;5,20,14)),IF(AND($C95&lt;&gt;"",$F95&lt;&gt;""),IF(OR(DATEDIF($C95,$F95,"y")&lt;=18,DATEDIF($C95,$F95,"y")&gt;=50),20,0),0))+IF(UPPER($D95)="E",4,0))</f>
        <v/>
      </c>
      <c r="H95" s="6" t="n"/>
      <c r="I95" s="5">
        <f>IF(OR($A95="",$F95=""),0,SUMIFS('İzin kayıtları'!$G:$G,'İzin kayıtları'!$A:$A,$A95,'İzin kayıtları'!$C:$C,"&gt;="&amp;$F95))</f>
        <v/>
      </c>
      <c r="J95" s="5">
        <f>IF($A95="","",$G95+N($H95)-$I95)</f>
        <v/>
      </c>
      <c r="K95" s="4">
        <f>IF($B95="","",EDATE($B95,12*($E95+1)))</f>
        <v/>
      </c>
    </row>
    <row r="96">
      <c r="B96" s="2" t="n"/>
      <c r="C96" s="2" t="n"/>
      <c r="E96" s="3">
        <f>IF($B96="","",DATEDIF($B96,TODAY(),"y"))</f>
        <v/>
      </c>
      <c r="F96" s="4">
        <f>IF(OR($B96="",$E96&lt;1),"",EDATE($B96,12*$E96))</f>
        <v/>
      </c>
      <c r="G96" s="5">
        <f>IF(OR($B96="",$E96&lt;1),0,MAX(IF($E96&gt;=15,26,IF($E96&gt;5,20,14)),IF(AND($C96&lt;&gt;"",$F96&lt;&gt;""),IF(OR(DATEDIF($C96,$F96,"y")&lt;=18,DATEDIF($C96,$F96,"y")&gt;=50),20,0),0))+IF(UPPER($D96)="E",4,0))</f>
        <v/>
      </c>
      <c r="H96" s="6" t="n"/>
      <c r="I96" s="5">
        <f>IF(OR($A96="",$F96=""),0,SUMIFS('İzin kayıtları'!$G:$G,'İzin kayıtları'!$A:$A,$A96,'İzin kayıtları'!$C:$C,"&gt;="&amp;$F96))</f>
        <v/>
      </c>
      <c r="J96" s="5">
        <f>IF($A96="","",$G96+N($H96)-$I96)</f>
        <v/>
      </c>
      <c r="K96" s="4">
        <f>IF($B96="","",EDATE($B96,12*($E96+1)))</f>
        <v/>
      </c>
    </row>
    <row r="97">
      <c r="B97" s="2" t="n"/>
      <c r="C97" s="2" t="n"/>
      <c r="E97" s="3">
        <f>IF($B97="","",DATEDIF($B97,TODAY(),"y"))</f>
        <v/>
      </c>
      <c r="F97" s="4">
        <f>IF(OR($B97="",$E97&lt;1),"",EDATE($B97,12*$E97))</f>
        <v/>
      </c>
      <c r="G97" s="5">
        <f>IF(OR($B97="",$E97&lt;1),0,MAX(IF($E97&gt;=15,26,IF($E97&gt;5,20,14)),IF(AND($C97&lt;&gt;"",$F97&lt;&gt;""),IF(OR(DATEDIF($C97,$F97,"y")&lt;=18,DATEDIF($C97,$F97,"y")&gt;=50),20,0),0))+IF(UPPER($D97)="E",4,0))</f>
        <v/>
      </c>
      <c r="H97" s="6" t="n"/>
      <c r="I97" s="5">
        <f>IF(OR($A97="",$F97=""),0,SUMIFS('İzin kayıtları'!$G:$G,'İzin kayıtları'!$A:$A,$A97,'İzin kayıtları'!$C:$C,"&gt;="&amp;$F97))</f>
        <v/>
      </c>
      <c r="J97" s="5">
        <f>IF($A97="","",$G97+N($H97)-$I97)</f>
        <v/>
      </c>
      <c r="K97" s="4">
        <f>IF($B97="","",EDATE($B97,12*($E97+1)))</f>
        <v/>
      </c>
    </row>
    <row r="98">
      <c r="B98" s="2" t="n"/>
      <c r="C98" s="2" t="n"/>
      <c r="E98" s="3">
        <f>IF($B98="","",DATEDIF($B98,TODAY(),"y"))</f>
        <v/>
      </c>
      <c r="F98" s="4">
        <f>IF(OR($B98="",$E98&lt;1),"",EDATE($B98,12*$E98))</f>
        <v/>
      </c>
      <c r="G98" s="5">
        <f>IF(OR($B98="",$E98&lt;1),0,MAX(IF($E98&gt;=15,26,IF($E98&gt;5,20,14)),IF(AND($C98&lt;&gt;"",$F98&lt;&gt;""),IF(OR(DATEDIF($C98,$F98,"y")&lt;=18,DATEDIF($C98,$F98,"y")&gt;=50),20,0),0))+IF(UPPER($D98)="E",4,0))</f>
        <v/>
      </c>
      <c r="H98" s="6" t="n"/>
      <c r="I98" s="5">
        <f>IF(OR($A98="",$F98=""),0,SUMIFS('İzin kayıtları'!$G:$G,'İzin kayıtları'!$A:$A,$A98,'İzin kayıtları'!$C:$C,"&gt;="&amp;$F98))</f>
        <v/>
      </c>
      <c r="J98" s="5">
        <f>IF($A98="","",$G98+N($H98)-$I98)</f>
        <v/>
      </c>
      <c r="K98" s="4">
        <f>IF($B98="","",EDATE($B98,12*($E98+1)))</f>
        <v/>
      </c>
    </row>
    <row r="99">
      <c r="B99" s="2" t="n"/>
      <c r="C99" s="2" t="n"/>
      <c r="E99" s="3">
        <f>IF($B99="","",DATEDIF($B99,TODAY(),"y"))</f>
        <v/>
      </c>
      <c r="F99" s="4">
        <f>IF(OR($B99="",$E99&lt;1),"",EDATE($B99,12*$E99))</f>
        <v/>
      </c>
      <c r="G99" s="5">
        <f>IF(OR($B99="",$E99&lt;1),0,MAX(IF($E99&gt;=15,26,IF($E99&gt;5,20,14)),IF(AND($C99&lt;&gt;"",$F99&lt;&gt;""),IF(OR(DATEDIF($C99,$F99,"y")&lt;=18,DATEDIF($C99,$F99,"y")&gt;=50),20,0),0))+IF(UPPER($D99)="E",4,0))</f>
        <v/>
      </c>
      <c r="H99" s="6" t="n"/>
      <c r="I99" s="5">
        <f>IF(OR($A99="",$F99=""),0,SUMIFS('İzin kayıtları'!$G:$G,'İzin kayıtları'!$A:$A,$A99,'İzin kayıtları'!$C:$C,"&gt;="&amp;$F99))</f>
        <v/>
      </c>
      <c r="J99" s="5">
        <f>IF($A99="","",$G99+N($H99)-$I99)</f>
        <v/>
      </c>
      <c r="K99" s="4">
        <f>IF($B99="","",EDATE($B99,12*($E99+1)))</f>
        <v/>
      </c>
    </row>
    <row r="100">
      <c r="B100" s="2" t="n"/>
      <c r="C100" s="2" t="n"/>
      <c r="E100" s="3">
        <f>IF($B100="","",DATEDIF($B100,TODAY(),"y"))</f>
        <v/>
      </c>
      <c r="F100" s="4">
        <f>IF(OR($B100="",$E100&lt;1),"",EDATE($B100,12*$E100))</f>
        <v/>
      </c>
      <c r="G100" s="5">
        <f>IF(OR($B100="",$E100&lt;1),0,MAX(IF($E100&gt;=15,26,IF($E100&gt;5,20,14)),IF(AND($C100&lt;&gt;"",$F100&lt;&gt;""),IF(OR(DATEDIF($C100,$F100,"y")&lt;=18,DATEDIF($C100,$F100,"y")&gt;=50),20,0),0))+IF(UPPER($D100)="E",4,0))</f>
        <v/>
      </c>
      <c r="H100" s="6" t="n"/>
      <c r="I100" s="5">
        <f>IF(OR($A100="",$F100=""),0,SUMIFS('İzin kayıtları'!$G:$G,'İzin kayıtları'!$A:$A,$A100,'İzin kayıtları'!$C:$C,"&gt;="&amp;$F100))</f>
        <v/>
      </c>
      <c r="J100" s="5">
        <f>IF($A100="","",$G100+N($H100)-$I100)</f>
        <v/>
      </c>
      <c r="K100" s="4">
        <f>IF($B100="","",EDATE($B100,12*($E100+1)))</f>
        <v/>
      </c>
    </row>
    <row r="101">
      <c r="B101" s="2" t="n"/>
      <c r="C101" s="2" t="n"/>
      <c r="E101" s="3">
        <f>IF($B101="","",DATEDIF($B101,TODAY(),"y"))</f>
        <v/>
      </c>
      <c r="F101" s="4">
        <f>IF(OR($B101="",$E101&lt;1),"",EDATE($B101,12*$E101))</f>
        <v/>
      </c>
      <c r="G101" s="5">
        <f>IF(OR($B101="",$E101&lt;1),0,MAX(IF($E101&gt;=15,26,IF($E101&gt;5,20,14)),IF(AND($C101&lt;&gt;"",$F101&lt;&gt;""),IF(OR(DATEDIF($C101,$F101,"y")&lt;=18,DATEDIF($C101,$F101,"y")&gt;=50),20,0),0))+IF(UPPER($D101)="E",4,0))</f>
        <v/>
      </c>
      <c r="H101" s="6" t="n"/>
      <c r="I101" s="5">
        <f>IF(OR($A101="",$F101=""),0,SUMIFS('İzin kayıtları'!$G:$G,'İzin kayıtları'!$A:$A,$A101,'İzin kayıtları'!$C:$C,"&gt;="&amp;$F101))</f>
        <v/>
      </c>
      <c r="J101" s="5">
        <f>IF($A101="","",$G101+N($H101)-$I101)</f>
        <v/>
      </c>
      <c r="K101" s="4">
        <f>IF($B101="","",EDATE($B101,12*($E101+1)))</f>
        <v/>
      </c>
    </row>
    <row r="102">
      <c r="B102" s="2" t="n"/>
      <c r="C102" s="2" t="n"/>
      <c r="E102" s="3">
        <f>IF($B102="","",DATEDIF($B102,TODAY(),"y"))</f>
        <v/>
      </c>
      <c r="F102" s="4">
        <f>IF(OR($B102="",$E102&lt;1),"",EDATE($B102,12*$E102))</f>
        <v/>
      </c>
      <c r="G102" s="5">
        <f>IF(OR($B102="",$E102&lt;1),0,MAX(IF($E102&gt;=15,26,IF($E102&gt;5,20,14)),IF(AND($C102&lt;&gt;"",$F102&lt;&gt;""),IF(OR(DATEDIF($C102,$F102,"y")&lt;=18,DATEDIF($C102,$F102,"y")&gt;=50),20,0),0))+IF(UPPER($D102)="E",4,0))</f>
        <v/>
      </c>
      <c r="H102" s="6" t="n"/>
      <c r="I102" s="5">
        <f>IF(OR($A102="",$F102=""),0,SUMIFS('İzin kayıtları'!$G:$G,'İzin kayıtları'!$A:$A,$A102,'İzin kayıtları'!$C:$C,"&gt;="&amp;$F102))</f>
        <v/>
      </c>
      <c r="J102" s="5">
        <f>IF($A102="","",$G102+N($H102)-$I102)</f>
        <v/>
      </c>
      <c r="K102" s="4">
        <f>IF($B102="","",EDATE($B102,12*($E102+1)))</f>
        <v/>
      </c>
    </row>
    <row r="103">
      <c r="B103" s="2" t="n"/>
      <c r="C103" s="2" t="n"/>
      <c r="E103" s="3">
        <f>IF($B103="","",DATEDIF($B103,TODAY(),"y"))</f>
        <v/>
      </c>
      <c r="F103" s="4">
        <f>IF(OR($B103="",$E103&lt;1),"",EDATE($B103,12*$E103))</f>
        <v/>
      </c>
      <c r="G103" s="5">
        <f>IF(OR($B103="",$E103&lt;1),0,MAX(IF($E103&gt;=15,26,IF($E103&gt;5,20,14)),IF(AND($C103&lt;&gt;"",$F103&lt;&gt;""),IF(OR(DATEDIF($C103,$F103,"y")&lt;=18,DATEDIF($C103,$F103,"y")&gt;=50),20,0),0))+IF(UPPER($D103)="E",4,0))</f>
        <v/>
      </c>
      <c r="H103" s="6" t="n"/>
      <c r="I103" s="5">
        <f>IF(OR($A103="",$F103=""),0,SUMIFS('İzin kayıtları'!$G:$G,'İzin kayıtları'!$A:$A,$A103,'İzin kayıtları'!$C:$C,"&gt;="&amp;$F103))</f>
        <v/>
      </c>
      <c r="J103" s="5">
        <f>IF($A103="","",$G103+N($H103)-$I103)</f>
        <v/>
      </c>
      <c r="K103" s="4">
        <f>IF($B103="","",EDATE($B103,12*($E103+1)))</f>
        <v/>
      </c>
    </row>
    <row r="104">
      <c r="B104" s="2" t="n"/>
      <c r="C104" s="2" t="n"/>
      <c r="E104" s="3">
        <f>IF($B104="","",DATEDIF($B104,TODAY(),"y"))</f>
        <v/>
      </c>
      <c r="F104" s="4">
        <f>IF(OR($B104="",$E104&lt;1),"",EDATE($B104,12*$E104))</f>
        <v/>
      </c>
      <c r="G104" s="5">
        <f>IF(OR($B104="",$E104&lt;1),0,MAX(IF($E104&gt;=15,26,IF($E104&gt;5,20,14)),IF(AND($C104&lt;&gt;"",$F104&lt;&gt;""),IF(OR(DATEDIF($C104,$F104,"y")&lt;=18,DATEDIF($C104,$F104,"y")&gt;=50),20,0),0))+IF(UPPER($D104)="E",4,0))</f>
        <v/>
      </c>
      <c r="H104" s="6" t="n"/>
      <c r="I104" s="5">
        <f>IF(OR($A104="",$F104=""),0,SUMIFS('İzin kayıtları'!$G:$G,'İzin kayıtları'!$A:$A,$A104,'İzin kayıtları'!$C:$C,"&gt;="&amp;$F104))</f>
        <v/>
      </c>
      <c r="J104" s="5">
        <f>IF($A104="","",$G104+N($H104)-$I104)</f>
        <v/>
      </c>
      <c r="K104" s="4">
        <f>IF($B104="","",EDATE($B104,12*($E104+1)))</f>
        <v/>
      </c>
    </row>
    <row r="105">
      <c r="B105" s="2" t="n"/>
      <c r="C105" s="2" t="n"/>
      <c r="E105" s="3">
        <f>IF($B105="","",DATEDIF($B105,TODAY(),"y"))</f>
        <v/>
      </c>
      <c r="F105" s="4">
        <f>IF(OR($B105="",$E105&lt;1),"",EDATE($B105,12*$E105))</f>
        <v/>
      </c>
      <c r="G105" s="5">
        <f>IF(OR($B105="",$E105&lt;1),0,MAX(IF($E105&gt;=15,26,IF($E105&gt;5,20,14)),IF(AND($C105&lt;&gt;"",$F105&lt;&gt;""),IF(OR(DATEDIF($C105,$F105,"y")&lt;=18,DATEDIF($C105,$F105,"y")&gt;=50),20,0),0))+IF(UPPER($D105)="E",4,0))</f>
        <v/>
      </c>
      <c r="H105" s="6" t="n"/>
      <c r="I105" s="5">
        <f>IF(OR($A105="",$F105=""),0,SUMIFS('İzin kayıtları'!$G:$G,'İzin kayıtları'!$A:$A,$A105,'İzin kayıtları'!$C:$C,"&gt;="&amp;$F105))</f>
        <v/>
      </c>
      <c r="J105" s="5">
        <f>IF($A105="","",$G105+N($H105)-$I105)</f>
        <v/>
      </c>
      <c r="K105" s="4">
        <f>IF($B105="","",EDATE($B105,12*($E105+1)))</f>
        <v/>
      </c>
    </row>
    <row r="106">
      <c r="B106" s="2" t="n"/>
      <c r="C106" s="2" t="n"/>
      <c r="E106" s="3">
        <f>IF($B106="","",DATEDIF($B106,TODAY(),"y"))</f>
        <v/>
      </c>
      <c r="F106" s="4">
        <f>IF(OR($B106="",$E106&lt;1),"",EDATE($B106,12*$E106))</f>
        <v/>
      </c>
      <c r="G106" s="5">
        <f>IF(OR($B106="",$E106&lt;1),0,MAX(IF($E106&gt;=15,26,IF($E106&gt;5,20,14)),IF(AND($C106&lt;&gt;"",$F106&lt;&gt;""),IF(OR(DATEDIF($C106,$F106,"y")&lt;=18,DATEDIF($C106,$F106,"y")&gt;=50),20,0),0))+IF(UPPER($D106)="E",4,0))</f>
        <v/>
      </c>
      <c r="H106" s="6" t="n"/>
      <c r="I106" s="5">
        <f>IF(OR($A106="",$F106=""),0,SUMIFS('İzin kayıtları'!$G:$G,'İzin kayıtları'!$A:$A,$A106,'İzin kayıtları'!$C:$C,"&gt;="&amp;$F106))</f>
        <v/>
      </c>
      <c r="J106" s="5">
        <f>IF($A106="","",$G106+N($H106)-$I106)</f>
        <v/>
      </c>
      <c r="K106" s="4">
        <f>IF($B106="","",EDATE($B106,12*($E106+1)))</f>
        <v/>
      </c>
    </row>
    <row r="107">
      <c r="B107" s="2" t="n"/>
      <c r="C107" s="2" t="n"/>
      <c r="E107" s="3">
        <f>IF($B107="","",DATEDIF($B107,TODAY(),"y"))</f>
        <v/>
      </c>
      <c r="F107" s="4">
        <f>IF(OR($B107="",$E107&lt;1),"",EDATE($B107,12*$E107))</f>
        <v/>
      </c>
      <c r="G107" s="5">
        <f>IF(OR($B107="",$E107&lt;1),0,MAX(IF($E107&gt;=15,26,IF($E107&gt;5,20,14)),IF(AND($C107&lt;&gt;"",$F107&lt;&gt;""),IF(OR(DATEDIF($C107,$F107,"y")&lt;=18,DATEDIF($C107,$F107,"y")&gt;=50),20,0),0))+IF(UPPER($D107)="E",4,0))</f>
        <v/>
      </c>
      <c r="H107" s="6" t="n"/>
      <c r="I107" s="5">
        <f>IF(OR($A107="",$F107=""),0,SUMIFS('İzin kayıtları'!$G:$G,'İzin kayıtları'!$A:$A,$A107,'İzin kayıtları'!$C:$C,"&gt;="&amp;$F107))</f>
        <v/>
      </c>
      <c r="J107" s="5">
        <f>IF($A107="","",$G107+N($H107)-$I107)</f>
        <v/>
      </c>
      <c r="K107" s="4">
        <f>IF($B107="","",EDATE($B107,12*($E107+1)))</f>
        <v/>
      </c>
    </row>
    <row r="108">
      <c r="B108" s="2" t="n"/>
      <c r="C108" s="2" t="n"/>
      <c r="E108" s="3">
        <f>IF($B108="","",DATEDIF($B108,TODAY(),"y"))</f>
        <v/>
      </c>
      <c r="F108" s="4">
        <f>IF(OR($B108="",$E108&lt;1),"",EDATE($B108,12*$E108))</f>
        <v/>
      </c>
      <c r="G108" s="5">
        <f>IF(OR($B108="",$E108&lt;1),0,MAX(IF($E108&gt;=15,26,IF($E108&gt;5,20,14)),IF(AND($C108&lt;&gt;"",$F108&lt;&gt;""),IF(OR(DATEDIF($C108,$F108,"y")&lt;=18,DATEDIF($C108,$F108,"y")&gt;=50),20,0),0))+IF(UPPER($D108)="E",4,0))</f>
        <v/>
      </c>
      <c r="H108" s="6" t="n"/>
      <c r="I108" s="5">
        <f>IF(OR($A108="",$F108=""),0,SUMIFS('İzin kayıtları'!$G:$G,'İzin kayıtları'!$A:$A,$A108,'İzin kayıtları'!$C:$C,"&gt;="&amp;$F108))</f>
        <v/>
      </c>
      <c r="J108" s="5">
        <f>IF($A108="","",$G108+N($H108)-$I108)</f>
        <v/>
      </c>
      <c r="K108" s="4">
        <f>IF($B108="","",EDATE($B108,12*($E108+1)))</f>
        <v/>
      </c>
    </row>
    <row r="109">
      <c r="B109" s="2" t="n"/>
      <c r="C109" s="2" t="n"/>
      <c r="E109" s="3">
        <f>IF($B109="","",DATEDIF($B109,TODAY(),"y"))</f>
        <v/>
      </c>
      <c r="F109" s="4">
        <f>IF(OR($B109="",$E109&lt;1),"",EDATE($B109,12*$E109))</f>
        <v/>
      </c>
      <c r="G109" s="5">
        <f>IF(OR($B109="",$E109&lt;1),0,MAX(IF($E109&gt;=15,26,IF($E109&gt;5,20,14)),IF(AND($C109&lt;&gt;"",$F109&lt;&gt;""),IF(OR(DATEDIF($C109,$F109,"y")&lt;=18,DATEDIF($C109,$F109,"y")&gt;=50),20,0),0))+IF(UPPER($D109)="E",4,0))</f>
        <v/>
      </c>
      <c r="H109" s="6" t="n"/>
      <c r="I109" s="5">
        <f>IF(OR($A109="",$F109=""),0,SUMIFS('İzin kayıtları'!$G:$G,'İzin kayıtları'!$A:$A,$A109,'İzin kayıtları'!$C:$C,"&gt;="&amp;$F109))</f>
        <v/>
      </c>
      <c r="J109" s="5">
        <f>IF($A109="","",$G109+N($H109)-$I109)</f>
        <v/>
      </c>
      <c r="K109" s="4">
        <f>IF($B109="","",EDATE($B109,12*($E109+1)))</f>
        <v/>
      </c>
    </row>
    <row r="110">
      <c r="B110" s="2" t="n"/>
      <c r="C110" s="2" t="n"/>
      <c r="E110" s="3">
        <f>IF($B110="","",DATEDIF($B110,TODAY(),"y"))</f>
        <v/>
      </c>
      <c r="F110" s="4">
        <f>IF(OR($B110="",$E110&lt;1),"",EDATE($B110,12*$E110))</f>
        <v/>
      </c>
      <c r="G110" s="5">
        <f>IF(OR($B110="",$E110&lt;1),0,MAX(IF($E110&gt;=15,26,IF($E110&gt;5,20,14)),IF(AND($C110&lt;&gt;"",$F110&lt;&gt;""),IF(OR(DATEDIF($C110,$F110,"y")&lt;=18,DATEDIF($C110,$F110,"y")&gt;=50),20,0),0))+IF(UPPER($D110)="E",4,0))</f>
        <v/>
      </c>
      <c r="H110" s="6" t="n"/>
      <c r="I110" s="5">
        <f>IF(OR($A110="",$F110=""),0,SUMIFS('İzin kayıtları'!$G:$G,'İzin kayıtları'!$A:$A,$A110,'İzin kayıtları'!$C:$C,"&gt;="&amp;$F110))</f>
        <v/>
      </c>
      <c r="J110" s="5">
        <f>IF($A110="","",$G110+N($H110)-$I110)</f>
        <v/>
      </c>
      <c r="K110" s="4">
        <f>IF($B110="","",EDATE($B110,12*($E110+1)))</f>
        <v/>
      </c>
    </row>
    <row r="111">
      <c r="B111" s="2" t="n"/>
      <c r="C111" s="2" t="n"/>
      <c r="E111" s="3">
        <f>IF($B111="","",DATEDIF($B111,TODAY(),"y"))</f>
        <v/>
      </c>
      <c r="F111" s="4">
        <f>IF(OR($B111="",$E111&lt;1),"",EDATE($B111,12*$E111))</f>
        <v/>
      </c>
      <c r="G111" s="5">
        <f>IF(OR($B111="",$E111&lt;1),0,MAX(IF($E111&gt;=15,26,IF($E111&gt;5,20,14)),IF(AND($C111&lt;&gt;"",$F111&lt;&gt;""),IF(OR(DATEDIF($C111,$F111,"y")&lt;=18,DATEDIF($C111,$F111,"y")&gt;=50),20,0),0))+IF(UPPER($D111)="E",4,0))</f>
        <v/>
      </c>
      <c r="H111" s="6" t="n"/>
      <c r="I111" s="5">
        <f>IF(OR($A111="",$F111=""),0,SUMIFS('İzin kayıtları'!$G:$G,'İzin kayıtları'!$A:$A,$A111,'İzin kayıtları'!$C:$C,"&gt;="&amp;$F111))</f>
        <v/>
      </c>
      <c r="J111" s="5">
        <f>IF($A111="","",$G111+N($H111)-$I111)</f>
        <v/>
      </c>
      <c r="K111" s="4">
        <f>IF($B111="","",EDATE($B111,12*($E111+1)))</f>
        <v/>
      </c>
    </row>
    <row r="112">
      <c r="B112" s="2" t="n"/>
      <c r="C112" s="2" t="n"/>
      <c r="E112" s="3">
        <f>IF($B112="","",DATEDIF($B112,TODAY(),"y"))</f>
        <v/>
      </c>
      <c r="F112" s="4">
        <f>IF(OR($B112="",$E112&lt;1),"",EDATE($B112,12*$E112))</f>
        <v/>
      </c>
      <c r="G112" s="5">
        <f>IF(OR($B112="",$E112&lt;1),0,MAX(IF($E112&gt;=15,26,IF($E112&gt;5,20,14)),IF(AND($C112&lt;&gt;"",$F112&lt;&gt;""),IF(OR(DATEDIF($C112,$F112,"y")&lt;=18,DATEDIF($C112,$F112,"y")&gt;=50),20,0),0))+IF(UPPER($D112)="E",4,0))</f>
        <v/>
      </c>
      <c r="H112" s="6" t="n"/>
      <c r="I112" s="5">
        <f>IF(OR($A112="",$F112=""),0,SUMIFS('İzin kayıtları'!$G:$G,'İzin kayıtları'!$A:$A,$A112,'İzin kayıtları'!$C:$C,"&gt;="&amp;$F112))</f>
        <v/>
      </c>
      <c r="J112" s="5">
        <f>IF($A112="","",$G112+N($H112)-$I112)</f>
        <v/>
      </c>
      <c r="K112" s="4">
        <f>IF($B112="","",EDATE($B112,12*($E112+1)))</f>
        <v/>
      </c>
    </row>
    <row r="113">
      <c r="B113" s="2" t="n"/>
      <c r="C113" s="2" t="n"/>
      <c r="E113" s="3">
        <f>IF($B113="","",DATEDIF($B113,TODAY(),"y"))</f>
        <v/>
      </c>
      <c r="F113" s="4">
        <f>IF(OR($B113="",$E113&lt;1),"",EDATE($B113,12*$E113))</f>
        <v/>
      </c>
      <c r="G113" s="5">
        <f>IF(OR($B113="",$E113&lt;1),0,MAX(IF($E113&gt;=15,26,IF($E113&gt;5,20,14)),IF(AND($C113&lt;&gt;"",$F113&lt;&gt;""),IF(OR(DATEDIF($C113,$F113,"y")&lt;=18,DATEDIF($C113,$F113,"y")&gt;=50),20,0),0))+IF(UPPER($D113)="E",4,0))</f>
        <v/>
      </c>
      <c r="H113" s="6" t="n"/>
      <c r="I113" s="5">
        <f>IF(OR($A113="",$F113=""),0,SUMIFS('İzin kayıtları'!$G:$G,'İzin kayıtları'!$A:$A,$A113,'İzin kayıtları'!$C:$C,"&gt;="&amp;$F113))</f>
        <v/>
      </c>
      <c r="J113" s="5">
        <f>IF($A113="","",$G113+N($H113)-$I113)</f>
        <v/>
      </c>
      <c r="K113" s="4">
        <f>IF($B113="","",EDATE($B113,12*($E113+1)))</f>
        <v/>
      </c>
    </row>
    <row r="114">
      <c r="B114" s="2" t="n"/>
      <c r="C114" s="2" t="n"/>
      <c r="E114" s="3">
        <f>IF($B114="","",DATEDIF($B114,TODAY(),"y"))</f>
        <v/>
      </c>
      <c r="F114" s="4">
        <f>IF(OR($B114="",$E114&lt;1),"",EDATE($B114,12*$E114))</f>
        <v/>
      </c>
      <c r="G114" s="5">
        <f>IF(OR($B114="",$E114&lt;1),0,MAX(IF($E114&gt;=15,26,IF($E114&gt;5,20,14)),IF(AND($C114&lt;&gt;"",$F114&lt;&gt;""),IF(OR(DATEDIF($C114,$F114,"y")&lt;=18,DATEDIF($C114,$F114,"y")&gt;=50),20,0),0))+IF(UPPER($D114)="E",4,0))</f>
        <v/>
      </c>
      <c r="H114" s="6" t="n"/>
      <c r="I114" s="5">
        <f>IF(OR($A114="",$F114=""),0,SUMIFS('İzin kayıtları'!$G:$G,'İzin kayıtları'!$A:$A,$A114,'İzin kayıtları'!$C:$C,"&gt;="&amp;$F114))</f>
        <v/>
      </c>
      <c r="J114" s="5">
        <f>IF($A114="","",$G114+N($H114)-$I114)</f>
        <v/>
      </c>
      <c r="K114" s="4">
        <f>IF($B114="","",EDATE($B114,12*($E114+1)))</f>
        <v/>
      </c>
    </row>
    <row r="115">
      <c r="B115" s="2" t="n"/>
      <c r="C115" s="2" t="n"/>
      <c r="E115" s="3">
        <f>IF($B115="","",DATEDIF($B115,TODAY(),"y"))</f>
        <v/>
      </c>
      <c r="F115" s="4">
        <f>IF(OR($B115="",$E115&lt;1),"",EDATE($B115,12*$E115))</f>
        <v/>
      </c>
      <c r="G115" s="5">
        <f>IF(OR($B115="",$E115&lt;1),0,MAX(IF($E115&gt;=15,26,IF($E115&gt;5,20,14)),IF(AND($C115&lt;&gt;"",$F115&lt;&gt;""),IF(OR(DATEDIF($C115,$F115,"y")&lt;=18,DATEDIF($C115,$F115,"y")&gt;=50),20,0),0))+IF(UPPER($D115)="E",4,0))</f>
        <v/>
      </c>
      <c r="H115" s="6" t="n"/>
      <c r="I115" s="5">
        <f>IF(OR($A115="",$F115=""),0,SUMIFS('İzin kayıtları'!$G:$G,'İzin kayıtları'!$A:$A,$A115,'İzin kayıtları'!$C:$C,"&gt;="&amp;$F115))</f>
        <v/>
      </c>
      <c r="J115" s="5">
        <f>IF($A115="","",$G115+N($H115)-$I115)</f>
        <v/>
      </c>
      <c r="K115" s="4">
        <f>IF($B115="","",EDATE($B115,12*($E115+1)))</f>
        <v/>
      </c>
    </row>
    <row r="116">
      <c r="B116" s="2" t="n"/>
      <c r="C116" s="2" t="n"/>
      <c r="E116" s="3">
        <f>IF($B116="","",DATEDIF($B116,TODAY(),"y"))</f>
        <v/>
      </c>
      <c r="F116" s="4">
        <f>IF(OR($B116="",$E116&lt;1),"",EDATE($B116,12*$E116))</f>
        <v/>
      </c>
      <c r="G116" s="5">
        <f>IF(OR($B116="",$E116&lt;1),0,MAX(IF($E116&gt;=15,26,IF($E116&gt;5,20,14)),IF(AND($C116&lt;&gt;"",$F116&lt;&gt;""),IF(OR(DATEDIF($C116,$F116,"y")&lt;=18,DATEDIF($C116,$F116,"y")&gt;=50),20,0),0))+IF(UPPER($D116)="E",4,0))</f>
        <v/>
      </c>
      <c r="H116" s="6" t="n"/>
      <c r="I116" s="5">
        <f>IF(OR($A116="",$F116=""),0,SUMIFS('İzin kayıtları'!$G:$G,'İzin kayıtları'!$A:$A,$A116,'İzin kayıtları'!$C:$C,"&gt;="&amp;$F116))</f>
        <v/>
      </c>
      <c r="J116" s="5">
        <f>IF($A116="","",$G116+N($H116)-$I116)</f>
        <v/>
      </c>
      <c r="K116" s="4">
        <f>IF($B116="","",EDATE($B116,12*($E116+1)))</f>
        <v/>
      </c>
    </row>
    <row r="117">
      <c r="B117" s="2" t="n"/>
      <c r="C117" s="2" t="n"/>
      <c r="E117" s="3">
        <f>IF($B117="","",DATEDIF($B117,TODAY(),"y"))</f>
        <v/>
      </c>
      <c r="F117" s="4">
        <f>IF(OR($B117="",$E117&lt;1),"",EDATE($B117,12*$E117))</f>
        <v/>
      </c>
      <c r="G117" s="5">
        <f>IF(OR($B117="",$E117&lt;1),0,MAX(IF($E117&gt;=15,26,IF($E117&gt;5,20,14)),IF(AND($C117&lt;&gt;"",$F117&lt;&gt;""),IF(OR(DATEDIF($C117,$F117,"y")&lt;=18,DATEDIF($C117,$F117,"y")&gt;=50),20,0),0))+IF(UPPER($D117)="E",4,0))</f>
        <v/>
      </c>
      <c r="H117" s="6" t="n"/>
      <c r="I117" s="5">
        <f>IF(OR($A117="",$F117=""),0,SUMIFS('İzin kayıtları'!$G:$G,'İzin kayıtları'!$A:$A,$A117,'İzin kayıtları'!$C:$C,"&gt;="&amp;$F117))</f>
        <v/>
      </c>
      <c r="J117" s="5">
        <f>IF($A117="","",$G117+N($H117)-$I117)</f>
        <v/>
      </c>
      <c r="K117" s="4">
        <f>IF($B117="","",EDATE($B117,12*($E117+1)))</f>
        <v/>
      </c>
    </row>
    <row r="118">
      <c r="B118" s="2" t="n"/>
      <c r="C118" s="2" t="n"/>
      <c r="E118" s="3">
        <f>IF($B118="","",DATEDIF($B118,TODAY(),"y"))</f>
        <v/>
      </c>
      <c r="F118" s="4">
        <f>IF(OR($B118="",$E118&lt;1),"",EDATE($B118,12*$E118))</f>
        <v/>
      </c>
      <c r="G118" s="5">
        <f>IF(OR($B118="",$E118&lt;1),0,MAX(IF($E118&gt;=15,26,IF($E118&gt;5,20,14)),IF(AND($C118&lt;&gt;"",$F118&lt;&gt;""),IF(OR(DATEDIF($C118,$F118,"y")&lt;=18,DATEDIF($C118,$F118,"y")&gt;=50),20,0),0))+IF(UPPER($D118)="E",4,0))</f>
        <v/>
      </c>
      <c r="H118" s="6" t="n"/>
      <c r="I118" s="5">
        <f>IF(OR($A118="",$F118=""),0,SUMIFS('İzin kayıtları'!$G:$G,'İzin kayıtları'!$A:$A,$A118,'İzin kayıtları'!$C:$C,"&gt;="&amp;$F118))</f>
        <v/>
      </c>
      <c r="J118" s="5">
        <f>IF($A118="","",$G118+N($H118)-$I118)</f>
        <v/>
      </c>
      <c r="K118" s="4">
        <f>IF($B118="","",EDATE($B118,12*($E118+1)))</f>
        <v/>
      </c>
    </row>
    <row r="119">
      <c r="B119" s="2" t="n"/>
      <c r="C119" s="2" t="n"/>
      <c r="E119" s="3">
        <f>IF($B119="","",DATEDIF($B119,TODAY(),"y"))</f>
        <v/>
      </c>
      <c r="F119" s="4">
        <f>IF(OR($B119="",$E119&lt;1),"",EDATE($B119,12*$E119))</f>
        <v/>
      </c>
      <c r="G119" s="5">
        <f>IF(OR($B119="",$E119&lt;1),0,MAX(IF($E119&gt;=15,26,IF($E119&gt;5,20,14)),IF(AND($C119&lt;&gt;"",$F119&lt;&gt;""),IF(OR(DATEDIF($C119,$F119,"y")&lt;=18,DATEDIF($C119,$F119,"y")&gt;=50),20,0),0))+IF(UPPER($D119)="E",4,0))</f>
        <v/>
      </c>
      <c r="H119" s="6" t="n"/>
      <c r="I119" s="5">
        <f>IF(OR($A119="",$F119=""),0,SUMIFS('İzin kayıtları'!$G:$G,'İzin kayıtları'!$A:$A,$A119,'İzin kayıtları'!$C:$C,"&gt;="&amp;$F119))</f>
        <v/>
      </c>
      <c r="J119" s="5">
        <f>IF($A119="","",$G119+N($H119)-$I119)</f>
        <v/>
      </c>
      <c r="K119" s="4">
        <f>IF($B119="","",EDATE($B119,12*($E119+1)))</f>
        <v/>
      </c>
    </row>
    <row r="120">
      <c r="B120" s="2" t="n"/>
      <c r="C120" s="2" t="n"/>
      <c r="E120" s="3">
        <f>IF($B120="","",DATEDIF($B120,TODAY(),"y"))</f>
        <v/>
      </c>
      <c r="F120" s="4">
        <f>IF(OR($B120="",$E120&lt;1),"",EDATE($B120,12*$E120))</f>
        <v/>
      </c>
      <c r="G120" s="5">
        <f>IF(OR($B120="",$E120&lt;1),0,MAX(IF($E120&gt;=15,26,IF($E120&gt;5,20,14)),IF(AND($C120&lt;&gt;"",$F120&lt;&gt;""),IF(OR(DATEDIF($C120,$F120,"y")&lt;=18,DATEDIF($C120,$F120,"y")&gt;=50),20,0),0))+IF(UPPER($D120)="E",4,0))</f>
        <v/>
      </c>
      <c r="H120" s="6" t="n"/>
      <c r="I120" s="5">
        <f>IF(OR($A120="",$F120=""),0,SUMIFS('İzin kayıtları'!$G:$G,'İzin kayıtları'!$A:$A,$A120,'İzin kayıtları'!$C:$C,"&gt;="&amp;$F120))</f>
        <v/>
      </c>
      <c r="J120" s="5">
        <f>IF($A120="","",$G120+N($H120)-$I120)</f>
        <v/>
      </c>
      <c r="K120" s="4">
        <f>IF($B120="","",EDATE($B120,12*($E120+1)))</f>
        <v/>
      </c>
    </row>
    <row r="121">
      <c r="B121" s="2" t="n"/>
      <c r="C121" s="2" t="n"/>
      <c r="E121" s="3">
        <f>IF($B121="","",DATEDIF($B121,TODAY(),"y"))</f>
        <v/>
      </c>
      <c r="F121" s="4">
        <f>IF(OR($B121="",$E121&lt;1),"",EDATE($B121,12*$E121))</f>
        <v/>
      </c>
      <c r="G121" s="5">
        <f>IF(OR($B121="",$E121&lt;1),0,MAX(IF($E121&gt;=15,26,IF($E121&gt;5,20,14)),IF(AND($C121&lt;&gt;"",$F121&lt;&gt;""),IF(OR(DATEDIF($C121,$F121,"y")&lt;=18,DATEDIF($C121,$F121,"y")&gt;=50),20,0),0))+IF(UPPER($D121)="E",4,0))</f>
        <v/>
      </c>
      <c r="H121" s="6" t="n"/>
      <c r="I121" s="5">
        <f>IF(OR($A121="",$F121=""),0,SUMIFS('İzin kayıtları'!$G:$G,'İzin kayıtları'!$A:$A,$A121,'İzin kayıtları'!$C:$C,"&gt;="&amp;$F121))</f>
        <v/>
      </c>
      <c r="J121" s="5">
        <f>IF($A121="","",$G121+N($H121)-$I121)</f>
        <v/>
      </c>
      <c r="K121" s="4">
        <f>IF($B121="","",EDATE($B121,12*($E121+1)))</f>
        <v/>
      </c>
    </row>
    <row r="122">
      <c r="B122" s="2" t="n"/>
      <c r="C122" s="2" t="n"/>
      <c r="E122" s="3">
        <f>IF($B122="","",DATEDIF($B122,TODAY(),"y"))</f>
        <v/>
      </c>
      <c r="F122" s="4">
        <f>IF(OR($B122="",$E122&lt;1),"",EDATE($B122,12*$E122))</f>
        <v/>
      </c>
      <c r="G122" s="5">
        <f>IF(OR($B122="",$E122&lt;1),0,MAX(IF($E122&gt;=15,26,IF($E122&gt;5,20,14)),IF(AND($C122&lt;&gt;"",$F122&lt;&gt;""),IF(OR(DATEDIF($C122,$F122,"y")&lt;=18,DATEDIF($C122,$F122,"y")&gt;=50),20,0),0))+IF(UPPER($D122)="E",4,0))</f>
        <v/>
      </c>
      <c r="H122" s="6" t="n"/>
      <c r="I122" s="5">
        <f>IF(OR($A122="",$F122=""),0,SUMIFS('İzin kayıtları'!$G:$G,'İzin kayıtları'!$A:$A,$A122,'İzin kayıtları'!$C:$C,"&gt;="&amp;$F122))</f>
        <v/>
      </c>
      <c r="J122" s="5">
        <f>IF($A122="","",$G122+N($H122)-$I122)</f>
        <v/>
      </c>
      <c r="K122" s="4">
        <f>IF($B122="","",EDATE($B122,12*($E122+1)))</f>
        <v/>
      </c>
    </row>
    <row r="123">
      <c r="B123" s="2" t="n"/>
      <c r="C123" s="2" t="n"/>
      <c r="E123" s="3">
        <f>IF($B123="","",DATEDIF($B123,TODAY(),"y"))</f>
        <v/>
      </c>
      <c r="F123" s="4">
        <f>IF(OR($B123="",$E123&lt;1),"",EDATE($B123,12*$E123))</f>
        <v/>
      </c>
      <c r="G123" s="5">
        <f>IF(OR($B123="",$E123&lt;1),0,MAX(IF($E123&gt;=15,26,IF($E123&gt;5,20,14)),IF(AND($C123&lt;&gt;"",$F123&lt;&gt;""),IF(OR(DATEDIF($C123,$F123,"y")&lt;=18,DATEDIF($C123,$F123,"y")&gt;=50),20,0),0))+IF(UPPER($D123)="E",4,0))</f>
        <v/>
      </c>
      <c r="H123" s="6" t="n"/>
      <c r="I123" s="5">
        <f>IF(OR($A123="",$F123=""),0,SUMIFS('İzin kayıtları'!$G:$G,'İzin kayıtları'!$A:$A,$A123,'İzin kayıtları'!$C:$C,"&gt;="&amp;$F123))</f>
        <v/>
      </c>
      <c r="J123" s="5">
        <f>IF($A123="","",$G123+N($H123)-$I123)</f>
        <v/>
      </c>
      <c r="K123" s="4">
        <f>IF($B123="","",EDATE($B123,12*($E123+1)))</f>
        <v/>
      </c>
    </row>
    <row r="124">
      <c r="B124" s="2" t="n"/>
      <c r="C124" s="2" t="n"/>
      <c r="E124" s="3">
        <f>IF($B124="","",DATEDIF($B124,TODAY(),"y"))</f>
        <v/>
      </c>
      <c r="F124" s="4">
        <f>IF(OR($B124="",$E124&lt;1),"",EDATE($B124,12*$E124))</f>
        <v/>
      </c>
      <c r="G124" s="5">
        <f>IF(OR($B124="",$E124&lt;1),0,MAX(IF($E124&gt;=15,26,IF($E124&gt;5,20,14)),IF(AND($C124&lt;&gt;"",$F124&lt;&gt;""),IF(OR(DATEDIF($C124,$F124,"y")&lt;=18,DATEDIF($C124,$F124,"y")&gt;=50),20,0),0))+IF(UPPER($D124)="E",4,0))</f>
        <v/>
      </c>
      <c r="H124" s="6" t="n"/>
      <c r="I124" s="5">
        <f>IF(OR($A124="",$F124=""),0,SUMIFS('İzin kayıtları'!$G:$G,'İzin kayıtları'!$A:$A,$A124,'İzin kayıtları'!$C:$C,"&gt;="&amp;$F124))</f>
        <v/>
      </c>
      <c r="J124" s="5">
        <f>IF($A124="","",$G124+N($H124)-$I124)</f>
        <v/>
      </c>
      <c r="K124" s="4">
        <f>IF($B124="","",EDATE($B124,12*($E124+1)))</f>
        <v/>
      </c>
    </row>
    <row r="125">
      <c r="B125" s="2" t="n"/>
      <c r="C125" s="2" t="n"/>
      <c r="E125" s="3">
        <f>IF($B125="","",DATEDIF($B125,TODAY(),"y"))</f>
        <v/>
      </c>
      <c r="F125" s="4">
        <f>IF(OR($B125="",$E125&lt;1),"",EDATE($B125,12*$E125))</f>
        <v/>
      </c>
      <c r="G125" s="5">
        <f>IF(OR($B125="",$E125&lt;1),0,MAX(IF($E125&gt;=15,26,IF($E125&gt;5,20,14)),IF(AND($C125&lt;&gt;"",$F125&lt;&gt;""),IF(OR(DATEDIF($C125,$F125,"y")&lt;=18,DATEDIF($C125,$F125,"y")&gt;=50),20,0),0))+IF(UPPER($D125)="E",4,0))</f>
        <v/>
      </c>
      <c r="H125" s="6" t="n"/>
      <c r="I125" s="5">
        <f>IF(OR($A125="",$F125=""),0,SUMIFS('İzin kayıtları'!$G:$G,'İzin kayıtları'!$A:$A,$A125,'İzin kayıtları'!$C:$C,"&gt;="&amp;$F125))</f>
        <v/>
      </c>
      <c r="J125" s="5">
        <f>IF($A125="","",$G125+N($H125)-$I125)</f>
        <v/>
      </c>
      <c r="K125" s="4">
        <f>IF($B125="","",EDATE($B125,12*($E125+1)))</f>
        <v/>
      </c>
    </row>
    <row r="126">
      <c r="B126" s="2" t="n"/>
      <c r="C126" s="2" t="n"/>
      <c r="E126" s="3">
        <f>IF($B126="","",DATEDIF($B126,TODAY(),"y"))</f>
        <v/>
      </c>
      <c r="F126" s="4">
        <f>IF(OR($B126="",$E126&lt;1),"",EDATE($B126,12*$E126))</f>
        <v/>
      </c>
      <c r="G126" s="5">
        <f>IF(OR($B126="",$E126&lt;1),0,MAX(IF($E126&gt;=15,26,IF($E126&gt;5,20,14)),IF(AND($C126&lt;&gt;"",$F126&lt;&gt;""),IF(OR(DATEDIF($C126,$F126,"y")&lt;=18,DATEDIF($C126,$F126,"y")&gt;=50),20,0),0))+IF(UPPER($D126)="E",4,0))</f>
        <v/>
      </c>
      <c r="H126" s="6" t="n"/>
      <c r="I126" s="5">
        <f>IF(OR($A126="",$F126=""),0,SUMIFS('İzin kayıtları'!$G:$G,'İzin kayıtları'!$A:$A,$A126,'İzin kayıtları'!$C:$C,"&gt;="&amp;$F126))</f>
        <v/>
      </c>
      <c r="J126" s="5">
        <f>IF($A126="","",$G126+N($H126)-$I126)</f>
        <v/>
      </c>
      <c r="K126" s="4">
        <f>IF($B126="","",EDATE($B126,12*($E126+1)))</f>
        <v/>
      </c>
    </row>
    <row r="127">
      <c r="B127" s="2" t="n"/>
      <c r="C127" s="2" t="n"/>
      <c r="E127" s="3">
        <f>IF($B127="","",DATEDIF($B127,TODAY(),"y"))</f>
        <v/>
      </c>
      <c r="F127" s="4">
        <f>IF(OR($B127="",$E127&lt;1),"",EDATE($B127,12*$E127))</f>
        <v/>
      </c>
      <c r="G127" s="5">
        <f>IF(OR($B127="",$E127&lt;1),0,MAX(IF($E127&gt;=15,26,IF($E127&gt;5,20,14)),IF(AND($C127&lt;&gt;"",$F127&lt;&gt;""),IF(OR(DATEDIF($C127,$F127,"y")&lt;=18,DATEDIF($C127,$F127,"y")&gt;=50),20,0),0))+IF(UPPER($D127)="E",4,0))</f>
        <v/>
      </c>
      <c r="H127" s="6" t="n"/>
      <c r="I127" s="5">
        <f>IF(OR($A127="",$F127=""),0,SUMIFS('İzin kayıtları'!$G:$G,'İzin kayıtları'!$A:$A,$A127,'İzin kayıtları'!$C:$C,"&gt;="&amp;$F127))</f>
        <v/>
      </c>
      <c r="J127" s="5">
        <f>IF($A127="","",$G127+N($H127)-$I127)</f>
        <v/>
      </c>
      <c r="K127" s="4">
        <f>IF($B127="","",EDATE($B127,12*($E127+1)))</f>
        <v/>
      </c>
    </row>
    <row r="128">
      <c r="B128" s="2" t="n"/>
      <c r="C128" s="2" t="n"/>
      <c r="E128" s="3">
        <f>IF($B128="","",DATEDIF($B128,TODAY(),"y"))</f>
        <v/>
      </c>
      <c r="F128" s="4">
        <f>IF(OR($B128="",$E128&lt;1),"",EDATE($B128,12*$E128))</f>
        <v/>
      </c>
      <c r="G128" s="5">
        <f>IF(OR($B128="",$E128&lt;1),0,MAX(IF($E128&gt;=15,26,IF($E128&gt;5,20,14)),IF(AND($C128&lt;&gt;"",$F128&lt;&gt;""),IF(OR(DATEDIF($C128,$F128,"y")&lt;=18,DATEDIF($C128,$F128,"y")&gt;=50),20,0),0))+IF(UPPER($D128)="E",4,0))</f>
        <v/>
      </c>
      <c r="H128" s="6" t="n"/>
      <c r="I128" s="5">
        <f>IF(OR($A128="",$F128=""),0,SUMIFS('İzin kayıtları'!$G:$G,'İzin kayıtları'!$A:$A,$A128,'İzin kayıtları'!$C:$C,"&gt;="&amp;$F128))</f>
        <v/>
      </c>
      <c r="J128" s="5">
        <f>IF($A128="","",$G128+N($H128)-$I128)</f>
        <v/>
      </c>
      <c r="K128" s="4">
        <f>IF($B128="","",EDATE($B128,12*($E128+1)))</f>
        <v/>
      </c>
    </row>
    <row r="129">
      <c r="B129" s="2" t="n"/>
      <c r="C129" s="2" t="n"/>
      <c r="E129" s="3">
        <f>IF($B129="","",DATEDIF($B129,TODAY(),"y"))</f>
        <v/>
      </c>
      <c r="F129" s="4">
        <f>IF(OR($B129="",$E129&lt;1),"",EDATE($B129,12*$E129))</f>
        <v/>
      </c>
      <c r="G129" s="5">
        <f>IF(OR($B129="",$E129&lt;1),0,MAX(IF($E129&gt;=15,26,IF($E129&gt;5,20,14)),IF(AND($C129&lt;&gt;"",$F129&lt;&gt;""),IF(OR(DATEDIF($C129,$F129,"y")&lt;=18,DATEDIF($C129,$F129,"y")&gt;=50),20,0),0))+IF(UPPER($D129)="E",4,0))</f>
        <v/>
      </c>
      <c r="H129" s="6" t="n"/>
      <c r="I129" s="5">
        <f>IF(OR($A129="",$F129=""),0,SUMIFS('İzin kayıtları'!$G:$G,'İzin kayıtları'!$A:$A,$A129,'İzin kayıtları'!$C:$C,"&gt;="&amp;$F129))</f>
        <v/>
      </c>
      <c r="J129" s="5">
        <f>IF($A129="","",$G129+N($H129)-$I129)</f>
        <v/>
      </c>
      <c r="K129" s="4">
        <f>IF($B129="","",EDATE($B129,12*($E129+1)))</f>
        <v/>
      </c>
    </row>
    <row r="130">
      <c r="B130" s="2" t="n"/>
      <c r="C130" s="2" t="n"/>
      <c r="E130" s="3">
        <f>IF($B130="","",DATEDIF($B130,TODAY(),"y"))</f>
        <v/>
      </c>
      <c r="F130" s="4">
        <f>IF(OR($B130="",$E130&lt;1),"",EDATE($B130,12*$E130))</f>
        <v/>
      </c>
      <c r="G130" s="5">
        <f>IF(OR($B130="",$E130&lt;1),0,MAX(IF($E130&gt;=15,26,IF($E130&gt;5,20,14)),IF(AND($C130&lt;&gt;"",$F130&lt;&gt;""),IF(OR(DATEDIF($C130,$F130,"y")&lt;=18,DATEDIF($C130,$F130,"y")&gt;=50),20,0),0))+IF(UPPER($D130)="E",4,0))</f>
        <v/>
      </c>
      <c r="H130" s="6" t="n"/>
      <c r="I130" s="5">
        <f>IF(OR($A130="",$F130=""),0,SUMIFS('İzin kayıtları'!$G:$G,'İzin kayıtları'!$A:$A,$A130,'İzin kayıtları'!$C:$C,"&gt;="&amp;$F130))</f>
        <v/>
      </c>
      <c r="J130" s="5">
        <f>IF($A130="","",$G130+N($H130)-$I130)</f>
        <v/>
      </c>
      <c r="K130" s="4">
        <f>IF($B130="","",EDATE($B130,12*($E130+1)))</f>
        <v/>
      </c>
    </row>
    <row r="131">
      <c r="B131" s="2" t="n"/>
      <c r="C131" s="2" t="n"/>
      <c r="E131" s="3">
        <f>IF($B131="","",DATEDIF($B131,TODAY(),"y"))</f>
        <v/>
      </c>
      <c r="F131" s="4">
        <f>IF(OR($B131="",$E131&lt;1),"",EDATE($B131,12*$E131))</f>
        <v/>
      </c>
      <c r="G131" s="5">
        <f>IF(OR($B131="",$E131&lt;1),0,MAX(IF($E131&gt;=15,26,IF($E131&gt;5,20,14)),IF(AND($C131&lt;&gt;"",$F131&lt;&gt;""),IF(OR(DATEDIF($C131,$F131,"y")&lt;=18,DATEDIF($C131,$F131,"y")&gt;=50),20,0),0))+IF(UPPER($D131)="E",4,0))</f>
        <v/>
      </c>
      <c r="H131" s="6" t="n"/>
      <c r="I131" s="5">
        <f>IF(OR($A131="",$F131=""),0,SUMIFS('İzin kayıtları'!$G:$G,'İzin kayıtları'!$A:$A,$A131,'İzin kayıtları'!$C:$C,"&gt;="&amp;$F131))</f>
        <v/>
      </c>
      <c r="J131" s="5">
        <f>IF($A131="","",$G131+N($H131)-$I131)</f>
        <v/>
      </c>
      <c r="K131" s="4">
        <f>IF($B131="","",EDATE($B131,12*($E131+1)))</f>
        <v/>
      </c>
    </row>
    <row r="132">
      <c r="B132" s="2" t="n"/>
      <c r="C132" s="2" t="n"/>
      <c r="E132" s="3">
        <f>IF($B132="","",DATEDIF($B132,TODAY(),"y"))</f>
        <v/>
      </c>
      <c r="F132" s="4">
        <f>IF(OR($B132="",$E132&lt;1),"",EDATE($B132,12*$E132))</f>
        <v/>
      </c>
      <c r="G132" s="5">
        <f>IF(OR($B132="",$E132&lt;1),0,MAX(IF($E132&gt;=15,26,IF($E132&gt;5,20,14)),IF(AND($C132&lt;&gt;"",$F132&lt;&gt;""),IF(OR(DATEDIF($C132,$F132,"y")&lt;=18,DATEDIF($C132,$F132,"y")&gt;=50),20,0),0))+IF(UPPER($D132)="E",4,0))</f>
        <v/>
      </c>
      <c r="H132" s="6" t="n"/>
      <c r="I132" s="5">
        <f>IF(OR($A132="",$F132=""),0,SUMIFS('İzin kayıtları'!$G:$G,'İzin kayıtları'!$A:$A,$A132,'İzin kayıtları'!$C:$C,"&gt;="&amp;$F132))</f>
        <v/>
      </c>
      <c r="J132" s="5">
        <f>IF($A132="","",$G132+N($H132)-$I132)</f>
        <v/>
      </c>
      <c r="K132" s="4">
        <f>IF($B132="","",EDATE($B132,12*($E132+1)))</f>
        <v/>
      </c>
    </row>
    <row r="133">
      <c r="B133" s="2" t="n"/>
      <c r="C133" s="2" t="n"/>
      <c r="E133" s="3">
        <f>IF($B133="","",DATEDIF($B133,TODAY(),"y"))</f>
        <v/>
      </c>
      <c r="F133" s="4">
        <f>IF(OR($B133="",$E133&lt;1),"",EDATE($B133,12*$E133))</f>
        <v/>
      </c>
      <c r="G133" s="5">
        <f>IF(OR($B133="",$E133&lt;1),0,MAX(IF($E133&gt;=15,26,IF($E133&gt;5,20,14)),IF(AND($C133&lt;&gt;"",$F133&lt;&gt;""),IF(OR(DATEDIF($C133,$F133,"y")&lt;=18,DATEDIF($C133,$F133,"y")&gt;=50),20,0),0))+IF(UPPER($D133)="E",4,0))</f>
        <v/>
      </c>
      <c r="H133" s="6" t="n"/>
      <c r="I133" s="5">
        <f>IF(OR($A133="",$F133=""),0,SUMIFS('İzin kayıtları'!$G:$G,'İzin kayıtları'!$A:$A,$A133,'İzin kayıtları'!$C:$C,"&gt;="&amp;$F133))</f>
        <v/>
      </c>
      <c r="J133" s="5">
        <f>IF($A133="","",$G133+N($H133)-$I133)</f>
        <v/>
      </c>
      <c r="K133" s="4">
        <f>IF($B133="","",EDATE($B133,12*($E133+1)))</f>
        <v/>
      </c>
    </row>
    <row r="134">
      <c r="B134" s="2" t="n"/>
      <c r="C134" s="2" t="n"/>
      <c r="E134" s="3">
        <f>IF($B134="","",DATEDIF($B134,TODAY(),"y"))</f>
        <v/>
      </c>
      <c r="F134" s="4">
        <f>IF(OR($B134="",$E134&lt;1),"",EDATE($B134,12*$E134))</f>
        <v/>
      </c>
      <c r="G134" s="5">
        <f>IF(OR($B134="",$E134&lt;1),0,MAX(IF($E134&gt;=15,26,IF($E134&gt;5,20,14)),IF(AND($C134&lt;&gt;"",$F134&lt;&gt;""),IF(OR(DATEDIF($C134,$F134,"y")&lt;=18,DATEDIF($C134,$F134,"y")&gt;=50),20,0),0))+IF(UPPER($D134)="E",4,0))</f>
        <v/>
      </c>
      <c r="H134" s="6" t="n"/>
      <c r="I134" s="5">
        <f>IF(OR($A134="",$F134=""),0,SUMIFS('İzin kayıtları'!$G:$G,'İzin kayıtları'!$A:$A,$A134,'İzin kayıtları'!$C:$C,"&gt;="&amp;$F134))</f>
        <v/>
      </c>
      <c r="J134" s="5">
        <f>IF($A134="","",$G134+N($H134)-$I134)</f>
        <v/>
      </c>
      <c r="K134" s="4">
        <f>IF($B134="","",EDATE($B134,12*($E134+1)))</f>
        <v/>
      </c>
    </row>
    <row r="135">
      <c r="B135" s="2" t="n"/>
      <c r="C135" s="2" t="n"/>
      <c r="E135" s="3">
        <f>IF($B135="","",DATEDIF($B135,TODAY(),"y"))</f>
        <v/>
      </c>
      <c r="F135" s="4">
        <f>IF(OR($B135="",$E135&lt;1),"",EDATE($B135,12*$E135))</f>
        <v/>
      </c>
      <c r="G135" s="5">
        <f>IF(OR($B135="",$E135&lt;1),0,MAX(IF($E135&gt;=15,26,IF($E135&gt;5,20,14)),IF(AND($C135&lt;&gt;"",$F135&lt;&gt;""),IF(OR(DATEDIF($C135,$F135,"y")&lt;=18,DATEDIF($C135,$F135,"y")&gt;=50),20,0),0))+IF(UPPER($D135)="E",4,0))</f>
        <v/>
      </c>
      <c r="H135" s="6" t="n"/>
      <c r="I135" s="5">
        <f>IF(OR($A135="",$F135=""),0,SUMIFS('İzin kayıtları'!$G:$G,'İzin kayıtları'!$A:$A,$A135,'İzin kayıtları'!$C:$C,"&gt;="&amp;$F135))</f>
        <v/>
      </c>
      <c r="J135" s="5">
        <f>IF($A135="","",$G135+N($H135)-$I135)</f>
        <v/>
      </c>
      <c r="K135" s="4">
        <f>IF($B135="","",EDATE($B135,12*($E135+1)))</f>
        <v/>
      </c>
    </row>
    <row r="136">
      <c r="B136" s="2" t="n"/>
      <c r="C136" s="2" t="n"/>
      <c r="E136" s="3">
        <f>IF($B136="","",DATEDIF($B136,TODAY(),"y"))</f>
        <v/>
      </c>
      <c r="F136" s="4">
        <f>IF(OR($B136="",$E136&lt;1),"",EDATE($B136,12*$E136))</f>
        <v/>
      </c>
      <c r="G136" s="5">
        <f>IF(OR($B136="",$E136&lt;1),0,MAX(IF($E136&gt;=15,26,IF($E136&gt;5,20,14)),IF(AND($C136&lt;&gt;"",$F136&lt;&gt;""),IF(OR(DATEDIF($C136,$F136,"y")&lt;=18,DATEDIF($C136,$F136,"y")&gt;=50),20,0),0))+IF(UPPER($D136)="E",4,0))</f>
        <v/>
      </c>
      <c r="H136" s="6" t="n"/>
      <c r="I136" s="5">
        <f>IF(OR($A136="",$F136=""),0,SUMIFS('İzin kayıtları'!$G:$G,'İzin kayıtları'!$A:$A,$A136,'İzin kayıtları'!$C:$C,"&gt;="&amp;$F136))</f>
        <v/>
      </c>
      <c r="J136" s="5">
        <f>IF($A136="","",$G136+N($H136)-$I136)</f>
        <v/>
      </c>
      <c r="K136" s="4">
        <f>IF($B136="","",EDATE($B136,12*($E136+1)))</f>
        <v/>
      </c>
    </row>
    <row r="137">
      <c r="B137" s="2" t="n"/>
      <c r="C137" s="2" t="n"/>
      <c r="E137" s="3">
        <f>IF($B137="","",DATEDIF($B137,TODAY(),"y"))</f>
        <v/>
      </c>
      <c r="F137" s="4">
        <f>IF(OR($B137="",$E137&lt;1),"",EDATE($B137,12*$E137))</f>
        <v/>
      </c>
      <c r="G137" s="5">
        <f>IF(OR($B137="",$E137&lt;1),0,MAX(IF($E137&gt;=15,26,IF($E137&gt;5,20,14)),IF(AND($C137&lt;&gt;"",$F137&lt;&gt;""),IF(OR(DATEDIF($C137,$F137,"y")&lt;=18,DATEDIF($C137,$F137,"y")&gt;=50),20,0),0))+IF(UPPER($D137)="E",4,0))</f>
        <v/>
      </c>
      <c r="H137" s="6" t="n"/>
      <c r="I137" s="5">
        <f>IF(OR($A137="",$F137=""),0,SUMIFS('İzin kayıtları'!$G:$G,'İzin kayıtları'!$A:$A,$A137,'İzin kayıtları'!$C:$C,"&gt;="&amp;$F137))</f>
        <v/>
      </c>
      <c r="J137" s="5">
        <f>IF($A137="","",$G137+N($H137)-$I137)</f>
        <v/>
      </c>
      <c r="K137" s="4">
        <f>IF($B137="","",EDATE($B137,12*($E137+1)))</f>
        <v/>
      </c>
    </row>
    <row r="138">
      <c r="B138" s="2" t="n"/>
      <c r="C138" s="2" t="n"/>
      <c r="E138" s="3">
        <f>IF($B138="","",DATEDIF($B138,TODAY(),"y"))</f>
        <v/>
      </c>
      <c r="F138" s="4">
        <f>IF(OR($B138="",$E138&lt;1),"",EDATE($B138,12*$E138))</f>
        <v/>
      </c>
      <c r="G138" s="5">
        <f>IF(OR($B138="",$E138&lt;1),0,MAX(IF($E138&gt;=15,26,IF($E138&gt;5,20,14)),IF(AND($C138&lt;&gt;"",$F138&lt;&gt;""),IF(OR(DATEDIF($C138,$F138,"y")&lt;=18,DATEDIF($C138,$F138,"y")&gt;=50),20,0),0))+IF(UPPER($D138)="E",4,0))</f>
        <v/>
      </c>
      <c r="H138" s="6" t="n"/>
      <c r="I138" s="5">
        <f>IF(OR($A138="",$F138=""),0,SUMIFS('İzin kayıtları'!$G:$G,'İzin kayıtları'!$A:$A,$A138,'İzin kayıtları'!$C:$C,"&gt;="&amp;$F138))</f>
        <v/>
      </c>
      <c r="J138" s="5">
        <f>IF($A138="","",$G138+N($H138)-$I138)</f>
        <v/>
      </c>
      <c r="K138" s="4">
        <f>IF($B138="","",EDATE($B138,12*($E138+1)))</f>
        <v/>
      </c>
    </row>
    <row r="139">
      <c r="B139" s="2" t="n"/>
      <c r="C139" s="2" t="n"/>
      <c r="E139" s="3">
        <f>IF($B139="","",DATEDIF($B139,TODAY(),"y"))</f>
        <v/>
      </c>
      <c r="F139" s="4">
        <f>IF(OR($B139="",$E139&lt;1),"",EDATE($B139,12*$E139))</f>
        <v/>
      </c>
      <c r="G139" s="5">
        <f>IF(OR($B139="",$E139&lt;1),0,MAX(IF($E139&gt;=15,26,IF($E139&gt;5,20,14)),IF(AND($C139&lt;&gt;"",$F139&lt;&gt;""),IF(OR(DATEDIF($C139,$F139,"y")&lt;=18,DATEDIF($C139,$F139,"y")&gt;=50),20,0),0))+IF(UPPER($D139)="E",4,0))</f>
        <v/>
      </c>
      <c r="H139" s="6" t="n"/>
      <c r="I139" s="5">
        <f>IF(OR($A139="",$F139=""),0,SUMIFS('İzin kayıtları'!$G:$G,'İzin kayıtları'!$A:$A,$A139,'İzin kayıtları'!$C:$C,"&gt;="&amp;$F139))</f>
        <v/>
      </c>
      <c r="J139" s="5">
        <f>IF($A139="","",$G139+N($H139)-$I139)</f>
        <v/>
      </c>
      <c r="K139" s="4">
        <f>IF($B139="","",EDATE($B139,12*($E139+1)))</f>
        <v/>
      </c>
    </row>
    <row r="140">
      <c r="B140" s="2" t="n"/>
      <c r="C140" s="2" t="n"/>
      <c r="E140" s="3">
        <f>IF($B140="","",DATEDIF($B140,TODAY(),"y"))</f>
        <v/>
      </c>
      <c r="F140" s="4">
        <f>IF(OR($B140="",$E140&lt;1),"",EDATE($B140,12*$E140))</f>
        <v/>
      </c>
      <c r="G140" s="5">
        <f>IF(OR($B140="",$E140&lt;1),0,MAX(IF($E140&gt;=15,26,IF($E140&gt;5,20,14)),IF(AND($C140&lt;&gt;"",$F140&lt;&gt;""),IF(OR(DATEDIF($C140,$F140,"y")&lt;=18,DATEDIF($C140,$F140,"y")&gt;=50),20,0),0))+IF(UPPER($D140)="E",4,0))</f>
        <v/>
      </c>
      <c r="H140" s="6" t="n"/>
      <c r="I140" s="5">
        <f>IF(OR($A140="",$F140=""),0,SUMIFS('İzin kayıtları'!$G:$G,'İzin kayıtları'!$A:$A,$A140,'İzin kayıtları'!$C:$C,"&gt;="&amp;$F140))</f>
        <v/>
      </c>
      <c r="J140" s="5">
        <f>IF($A140="","",$G140+N($H140)-$I140)</f>
        <v/>
      </c>
      <c r="K140" s="4">
        <f>IF($B140="","",EDATE($B140,12*($E140+1)))</f>
        <v/>
      </c>
    </row>
    <row r="141">
      <c r="B141" s="2" t="n"/>
      <c r="C141" s="2" t="n"/>
      <c r="E141" s="3">
        <f>IF($B141="","",DATEDIF($B141,TODAY(),"y"))</f>
        <v/>
      </c>
      <c r="F141" s="4">
        <f>IF(OR($B141="",$E141&lt;1),"",EDATE($B141,12*$E141))</f>
        <v/>
      </c>
      <c r="G141" s="5">
        <f>IF(OR($B141="",$E141&lt;1),0,MAX(IF($E141&gt;=15,26,IF($E141&gt;5,20,14)),IF(AND($C141&lt;&gt;"",$F141&lt;&gt;""),IF(OR(DATEDIF($C141,$F141,"y")&lt;=18,DATEDIF($C141,$F141,"y")&gt;=50),20,0),0))+IF(UPPER($D141)="E",4,0))</f>
        <v/>
      </c>
      <c r="H141" s="6" t="n"/>
      <c r="I141" s="5">
        <f>IF(OR($A141="",$F141=""),0,SUMIFS('İzin kayıtları'!$G:$G,'İzin kayıtları'!$A:$A,$A141,'İzin kayıtları'!$C:$C,"&gt;="&amp;$F141))</f>
        <v/>
      </c>
      <c r="J141" s="5">
        <f>IF($A141="","",$G141+N($H141)-$I141)</f>
        <v/>
      </c>
      <c r="K141" s="4">
        <f>IF($B141="","",EDATE($B141,12*($E141+1)))</f>
        <v/>
      </c>
    </row>
    <row r="142">
      <c r="B142" s="2" t="n"/>
      <c r="C142" s="2" t="n"/>
      <c r="E142" s="3">
        <f>IF($B142="","",DATEDIF($B142,TODAY(),"y"))</f>
        <v/>
      </c>
      <c r="F142" s="4">
        <f>IF(OR($B142="",$E142&lt;1),"",EDATE($B142,12*$E142))</f>
        <v/>
      </c>
      <c r="G142" s="5">
        <f>IF(OR($B142="",$E142&lt;1),0,MAX(IF($E142&gt;=15,26,IF($E142&gt;5,20,14)),IF(AND($C142&lt;&gt;"",$F142&lt;&gt;""),IF(OR(DATEDIF($C142,$F142,"y")&lt;=18,DATEDIF($C142,$F142,"y")&gt;=50),20,0),0))+IF(UPPER($D142)="E",4,0))</f>
        <v/>
      </c>
      <c r="H142" s="6" t="n"/>
      <c r="I142" s="5">
        <f>IF(OR($A142="",$F142=""),0,SUMIFS('İzin kayıtları'!$G:$G,'İzin kayıtları'!$A:$A,$A142,'İzin kayıtları'!$C:$C,"&gt;="&amp;$F142))</f>
        <v/>
      </c>
      <c r="J142" s="5">
        <f>IF($A142="","",$G142+N($H142)-$I142)</f>
        <v/>
      </c>
      <c r="K142" s="4">
        <f>IF($B142="","",EDATE($B142,12*($E142+1)))</f>
        <v/>
      </c>
    </row>
    <row r="143">
      <c r="B143" s="2" t="n"/>
      <c r="C143" s="2" t="n"/>
      <c r="E143" s="3">
        <f>IF($B143="","",DATEDIF($B143,TODAY(),"y"))</f>
        <v/>
      </c>
      <c r="F143" s="4">
        <f>IF(OR($B143="",$E143&lt;1),"",EDATE($B143,12*$E143))</f>
        <v/>
      </c>
      <c r="G143" s="5">
        <f>IF(OR($B143="",$E143&lt;1),0,MAX(IF($E143&gt;=15,26,IF($E143&gt;5,20,14)),IF(AND($C143&lt;&gt;"",$F143&lt;&gt;""),IF(OR(DATEDIF($C143,$F143,"y")&lt;=18,DATEDIF($C143,$F143,"y")&gt;=50),20,0),0))+IF(UPPER($D143)="E",4,0))</f>
        <v/>
      </c>
      <c r="H143" s="6" t="n"/>
      <c r="I143" s="5">
        <f>IF(OR($A143="",$F143=""),0,SUMIFS('İzin kayıtları'!$G:$G,'İzin kayıtları'!$A:$A,$A143,'İzin kayıtları'!$C:$C,"&gt;="&amp;$F143))</f>
        <v/>
      </c>
      <c r="J143" s="5">
        <f>IF($A143="","",$G143+N($H143)-$I143)</f>
        <v/>
      </c>
      <c r="K143" s="4">
        <f>IF($B143="","",EDATE($B143,12*($E143+1)))</f>
        <v/>
      </c>
    </row>
    <row r="144">
      <c r="B144" s="2" t="n"/>
      <c r="C144" s="2" t="n"/>
      <c r="E144" s="3">
        <f>IF($B144="","",DATEDIF($B144,TODAY(),"y"))</f>
        <v/>
      </c>
      <c r="F144" s="4">
        <f>IF(OR($B144="",$E144&lt;1),"",EDATE($B144,12*$E144))</f>
        <v/>
      </c>
      <c r="G144" s="5">
        <f>IF(OR($B144="",$E144&lt;1),0,MAX(IF($E144&gt;=15,26,IF($E144&gt;5,20,14)),IF(AND($C144&lt;&gt;"",$F144&lt;&gt;""),IF(OR(DATEDIF($C144,$F144,"y")&lt;=18,DATEDIF($C144,$F144,"y")&gt;=50),20,0),0))+IF(UPPER($D144)="E",4,0))</f>
        <v/>
      </c>
      <c r="H144" s="6" t="n"/>
      <c r="I144" s="5">
        <f>IF(OR($A144="",$F144=""),0,SUMIFS('İzin kayıtları'!$G:$G,'İzin kayıtları'!$A:$A,$A144,'İzin kayıtları'!$C:$C,"&gt;="&amp;$F144))</f>
        <v/>
      </c>
      <c r="J144" s="5">
        <f>IF($A144="","",$G144+N($H144)-$I144)</f>
        <v/>
      </c>
      <c r="K144" s="4">
        <f>IF($B144="","",EDATE($B144,12*($E144+1)))</f>
        <v/>
      </c>
    </row>
    <row r="145">
      <c r="B145" s="2" t="n"/>
      <c r="C145" s="2" t="n"/>
      <c r="E145" s="3">
        <f>IF($B145="","",DATEDIF($B145,TODAY(),"y"))</f>
        <v/>
      </c>
      <c r="F145" s="4">
        <f>IF(OR($B145="",$E145&lt;1),"",EDATE($B145,12*$E145))</f>
        <v/>
      </c>
      <c r="G145" s="5">
        <f>IF(OR($B145="",$E145&lt;1),0,MAX(IF($E145&gt;=15,26,IF($E145&gt;5,20,14)),IF(AND($C145&lt;&gt;"",$F145&lt;&gt;""),IF(OR(DATEDIF($C145,$F145,"y")&lt;=18,DATEDIF($C145,$F145,"y")&gt;=50),20,0),0))+IF(UPPER($D145)="E",4,0))</f>
        <v/>
      </c>
      <c r="H145" s="6" t="n"/>
      <c r="I145" s="5">
        <f>IF(OR($A145="",$F145=""),0,SUMIFS('İzin kayıtları'!$G:$G,'İzin kayıtları'!$A:$A,$A145,'İzin kayıtları'!$C:$C,"&gt;="&amp;$F145))</f>
        <v/>
      </c>
      <c r="J145" s="5">
        <f>IF($A145="","",$G145+N($H145)-$I145)</f>
        <v/>
      </c>
      <c r="K145" s="4">
        <f>IF($B145="","",EDATE($B145,12*($E145+1)))</f>
        <v/>
      </c>
    </row>
    <row r="146">
      <c r="B146" s="2" t="n"/>
      <c r="C146" s="2" t="n"/>
      <c r="E146" s="3">
        <f>IF($B146="","",DATEDIF($B146,TODAY(),"y"))</f>
        <v/>
      </c>
      <c r="F146" s="4">
        <f>IF(OR($B146="",$E146&lt;1),"",EDATE($B146,12*$E146))</f>
        <v/>
      </c>
      <c r="G146" s="5">
        <f>IF(OR($B146="",$E146&lt;1),0,MAX(IF($E146&gt;=15,26,IF($E146&gt;5,20,14)),IF(AND($C146&lt;&gt;"",$F146&lt;&gt;""),IF(OR(DATEDIF($C146,$F146,"y")&lt;=18,DATEDIF($C146,$F146,"y")&gt;=50),20,0),0))+IF(UPPER($D146)="E",4,0))</f>
        <v/>
      </c>
      <c r="H146" s="6" t="n"/>
      <c r="I146" s="5">
        <f>IF(OR($A146="",$F146=""),0,SUMIFS('İzin kayıtları'!$G:$G,'İzin kayıtları'!$A:$A,$A146,'İzin kayıtları'!$C:$C,"&gt;="&amp;$F146))</f>
        <v/>
      </c>
      <c r="J146" s="5">
        <f>IF($A146="","",$G146+N($H146)-$I146)</f>
        <v/>
      </c>
      <c r="K146" s="4">
        <f>IF($B146="","",EDATE($B146,12*($E146+1)))</f>
        <v/>
      </c>
    </row>
    <row r="147">
      <c r="B147" s="2" t="n"/>
      <c r="C147" s="2" t="n"/>
      <c r="E147" s="3">
        <f>IF($B147="","",DATEDIF($B147,TODAY(),"y"))</f>
        <v/>
      </c>
      <c r="F147" s="4">
        <f>IF(OR($B147="",$E147&lt;1),"",EDATE($B147,12*$E147))</f>
        <v/>
      </c>
      <c r="G147" s="5">
        <f>IF(OR($B147="",$E147&lt;1),0,MAX(IF($E147&gt;=15,26,IF($E147&gt;5,20,14)),IF(AND($C147&lt;&gt;"",$F147&lt;&gt;""),IF(OR(DATEDIF($C147,$F147,"y")&lt;=18,DATEDIF($C147,$F147,"y")&gt;=50),20,0),0))+IF(UPPER($D147)="E",4,0))</f>
        <v/>
      </c>
      <c r="H147" s="6" t="n"/>
      <c r="I147" s="5">
        <f>IF(OR($A147="",$F147=""),0,SUMIFS('İzin kayıtları'!$G:$G,'İzin kayıtları'!$A:$A,$A147,'İzin kayıtları'!$C:$C,"&gt;="&amp;$F147))</f>
        <v/>
      </c>
      <c r="J147" s="5">
        <f>IF($A147="","",$G147+N($H147)-$I147)</f>
        <v/>
      </c>
      <c r="K147" s="4">
        <f>IF($B147="","",EDATE($B147,12*($E147+1)))</f>
        <v/>
      </c>
    </row>
    <row r="148">
      <c r="B148" s="2" t="n"/>
      <c r="C148" s="2" t="n"/>
      <c r="E148" s="3">
        <f>IF($B148="","",DATEDIF($B148,TODAY(),"y"))</f>
        <v/>
      </c>
      <c r="F148" s="4">
        <f>IF(OR($B148="",$E148&lt;1),"",EDATE($B148,12*$E148))</f>
        <v/>
      </c>
      <c r="G148" s="5">
        <f>IF(OR($B148="",$E148&lt;1),0,MAX(IF($E148&gt;=15,26,IF($E148&gt;5,20,14)),IF(AND($C148&lt;&gt;"",$F148&lt;&gt;""),IF(OR(DATEDIF($C148,$F148,"y")&lt;=18,DATEDIF($C148,$F148,"y")&gt;=50),20,0),0))+IF(UPPER($D148)="E",4,0))</f>
        <v/>
      </c>
      <c r="H148" s="6" t="n"/>
      <c r="I148" s="5">
        <f>IF(OR($A148="",$F148=""),0,SUMIFS('İzin kayıtları'!$G:$G,'İzin kayıtları'!$A:$A,$A148,'İzin kayıtları'!$C:$C,"&gt;="&amp;$F148))</f>
        <v/>
      </c>
      <c r="J148" s="5">
        <f>IF($A148="","",$G148+N($H148)-$I148)</f>
        <v/>
      </c>
      <c r="K148" s="4">
        <f>IF($B148="","",EDATE($B148,12*($E148+1)))</f>
        <v/>
      </c>
    </row>
    <row r="149">
      <c r="B149" s="2" t="n"/>
      <c r="C149" s="2" t="n"/>
      <c r="E149" s="3">
        <f>IF($B149="","",DATEDIF($B149,TODAY(),"y"))</f>
        <v/>
      </c>
      <c r="F149" s="4">
        <f>IF(OR($B149="",$E149&lt;1),"",EDATE($B149,12*$E149))</f>
        <v/>
      </c>
      <c r="G149" s="5">
        <f>IF(OR($B149="",$E149&lt;1),0,MAX(IF($E149&gt;=15,26,IF($E149&gt;5,20,14)),IF(AND($C149&lt;&gt;"",$F149&lt;&gt;""),IF(OR(DATEDIF($C149,$F149,"y")&lt;=18,DATEDIF($C149,$F149,"y")&gt;=50),20,0),0))+IF(UPPER($D149)="E",4,0))</f>
        <v/>
      </c>
      <c r="H149" s="6" t="n"/>
      <c r="I149" s="5">
        <f>IF(OR($A149="",$F149=""),0,SUMIFS('İzin kayıtları'!$G:$G,'İzin kayıtları'!$A:$A,$A149,'İzin kayıtları'!$C:$C,"&gt;="&amp;$F149))</f>
        <v/>
      </c>
      <c r="J149" s="5">
        <f>IF($A149="","",$G149+N($H149)-$I149)</f>
        <v/>
      </c>
      <c r="K149" s="4">
        <f>IF($B149="","",EDATE($B149,12*($E149+1)))</f>
        <v/>
      </c>
    </row>
    <row r="150">
      <c r="B150" s="2" t="n"/>
      <c r="C150" s="2" t="n"/>
      <c r="E150" s="3">
        <f>IF($B150="","",DATEDIF($B150,TODAY(),"y"))</f>
        <v/>
      </c>
      <c r="F150" s="4">
        <f>IF(OR($B150="",$E150&lt;1),"",EDATE($B150,12*$E150))</f>
        <v/>
      </c>
      <c r="G150" s="5">
        <f>IF(OR($B150="",$E150&lt;1),0,MAX(IF($E150&gt;=15,26,IF($E150&gt;5,20,14)),IF(AND($C150&lt;&gt;"",$F150&lt;&gt;""),IF(OR(DATEDIF($C150,$F150,"y")&lt;=18,DATEDIF($C150,$F150,"y")&gt;=50),20,0),0))+IF(UPPER($D150)="E",4,0))</f>
        <v/>
      </c>
      <c r="H150" s="6" t="n"/>
      <c r="I150" s="5">
        <f>IF(OR($A150="",$F150=""),0,SUMIFS('İzin kayıtları'!$G:$G,'İzin kayıtları'!$A:$A,$A150,'İzin kayıtları'!$C:$C,"&gt;="&amp;$F150))</f>
        <v/>
      </c>
      <c r="J150" s="5">
        <f>IF($A150="","",$G150+N($H150)-$I150)</f>
        <v/>
      </c>
      <c r="K150" s="4">
        <f>IF($B150="","",EDATE($B150,12*($E150+1)))</f>
        <v/>
      </c>
    </row>
    <row r="151">
      <c r="B151" s="2" t="n"/>
      <c r="C151" s="2" t="n"/>
      <c r="E151" s="3">
        <f>IF($B151="","",DATEDIF($B151,TODAY(),"y"))</f>
        <v/>
      </c>
      <c r="F151" s="4">
        <f>IF(OR($B151="",$E151&lt;1),"",EDATE($B151,12*$E151))</f>
        <v/>
      </c>
      <c r="G151" s="5">
        <f>IF(OR($B151="",$E151&lt;1),0,MAX(IF($E151&gt;=15,26,IF($E151&gt;5,20,14)),IF(AND($C151&lt;&gt;"",$F151&lt;&gt;""),IF(OR(DATEDIF($C151,$F151,"y")&lt;=18,DATEDIF($C151,$F151,"y")&gt;=50),20,0),0))+IF(UPPER($D151)="E",4,0))</f>
        <v/>
      </c>
      <c r="H151" s="6" t="n"/>
      <c r="I151" s="5">
        <f>IF(OR($A151="",$F151=""),0,SUMIFS('İzin kayıtları'!$G:$G,'İzin kayıtları'!$A:$A,$A151,'İzin kayıtları'!$C:$C,"&gt;="&amp;$F151))</f>
        <v/>
      </c>
      <c r="J151" s="5">
        <f>IF($A151="","",$G151+N($H151)-$I151)</f>
        <v/>
      </c>
      <c r="K151" s="4">
        <f>IF($B151="","",EDATE($B151,12*($E151+1)))</f>
        <v/>
      </c>
    </row>
    <row r="152">
      <c r="B152" s="2" t="n"/>
      <c r="C152" s="2" t="n"/>
      <c r="E152" s="3">
        <f>IF($B152="","",DATEDIF($B152,TODAY(),"y"))</f>
        <v/>
      </c>
      <c r="F152" s="4">
        <f>IF(OR($B152="",$E152&lt;1),"",EDATE($B152,12*$E152))</f>
        <v/>
      </c>
      <c r="G152" s="5">
        <f>IF(OR($B152="",$E152&lt;1),0,MAX(IF($E152&gt;=15,26,IF($E152&gt;5,20,14)),IF(AND($C152&lt;&gt;"",$F152&lt;&gt;""),IF(OR(DATEDIF($C152,$F152,"y")&lt;=18,DATEDIF($C152,$F152,"y")&gt;=50),20,0),0))+IF(UPPER($D152)="E",4,0))</f>
        <v/>
      </c>
      <c r="H152" s="6" t="n"/>
      <c r="I152" s="5">
        <f>IF(OR($A152="",$F152=""),0,SUMIFS('İzin kayıtları'!$G:$G,'İzin kayıtları'!$A:$A,$A152,'İzin kayıtları'!$C:$C,"&gt;="&amp;$F152))</f>
        <v/>
      </c>
      <c r="J152" s="5">
        <f>IF($A152="","",$G152+N($H152)-$I152)</f>
        <v/>
      </c>
      <c r="K152" s="4">
        <f>IF($B152="","",EDATE($B152,12*($E152+1)))</f>
        <v/>
      </c>
    </row>
    <row r="153">
      <c r="B153" s="2" t="n"/>
      <c r="C153" s="2" t="n"/>
      <c r="E153" s="3">
        <f>IF($B153="","",DATEDIF($B153,TODAY(),"y"))</f>
        <v/>
      </c>
      <c r="F153" s="4">
        <f>IF(OR($B153="",$E153&lt;1),"",EDATE($B153,12*$E153))</f>
        <v/>
      </c>
      <c r="G153" s="5">
        <f>IF(OR($B153="",$E153&lt;1),0,MAX(IF($E153&gt;=15,26,IF($E153&gt;5,20,14)),IF(AND($C153&lt;&gt;"",$F153&lt;&gt;""),IF(OR(DATEDIF($C153,$F153,"y")&lt;=18,DATEDIF($C153,$F153,"y")&gt;=50),20,0),0))+IF(UPPER($D153)="E",4,0))</f>
        <v/>
      </c>
      <c r="H153" s="6" t="n"/>
      <c r="I153" s="5">
        <f>IF(OR($A153="",$F153=""),0,SUMIFS('İzin kayıtları'!$G:$G,'İzin kayıtları'!$A:$A,$A153,'İzin kayıtları'!$C:$C,"&gt;="&amp;$F153))</f>
        <v/>
      </c>
      <c r="J153" s="5">
        <f>IF($A153="","",$G153+N($H153)-$I153)</f>
        <v/>
      </c>
      <c r="K153" s="4">
        <f>IF($B153="","",EDATE($B153,12*($E153+1)))</f>
        <v/>
      </c>
    </row>
    <row r="154">
      <c r="B154" s="2" t="n"/>
      <c r="C154" s="2" t="n"/>
      <c r="E154" s="3">
        <f>IF($B154="","",DATEDIF($B154,TODAY(),"y"))</f>
        <v/>
      </c>
      <c r="F154" s="4">
        <f>IF(OR($B154="",$E154&lt;1),"",EDATE($B154,12*$E154))</f>
        <v/>
      </c>
      <c r="G154" s="5">
        <f>IF(OR($B154="",$E154&lt;1),0,MAX(IF($E154&gt;=15,26,IF($E154&gt;5,20,14)),IF(AND($C154&lt;&gt;"",$F154&lt;&gt;""),IF(OR(DATEDIF($C154,$F154,"y")&lt;=18,DATEDIF($C154,$F154,"y")&gt;=50),20,0),0))+IF(UPPER($D154)="E",4,0))</f>
        <v/>
      </c>
      <c r="H154" s="6" t="n"/>
      <c r="I154" s="5">
        <f>IF(OR($A154="",$F154=""),0,SUMIFS('İzin kayıtları'!$G:$G,'İzin kayıtları'!$A:$A,$A154,'İzin kayıtları'!$C:$C,"&gt;="&amp;$F154))</f>
        <v/>
      </c>
      <c r="J154" s="5">
        <f>IF($A154="","",$G154+N($H154)-$I154)</f>
        <v/>
      </c>
      <c r="K154" s="4">
        <f>IF($B154="","",EDATE($B154,12*($E154+1)))</f>
        <v/>
      </c>
    </row>
    <row r="155">
      <c r="B155" s="2" t="n"/>
      <c r="C155" s="2" t="n"/>
      <c r="E155" s="3">
        <f>IF($B155="","",DATEDIF($B155,TODAY(),"y"))</f>
        <v/>
      </c>
      <c r="F155" s="4">
        <f>IF(OR($B155="",$E155&lt;1),"",EDATE($B155,12*$E155))</f>
        <v/>
      </c>
      <c r="G155" s="5">
        <f>IF(OR($B155="",$E155&lt;1),0,MAX(IF($E155&gt;=15,26,IF($E155&gt;5,20,14)),IF(AND($C155&lt;&gt;"",$F155&lt;&gt;""),IF(OR(DATEDIF($C155,$F155,"y")&lt;=18,DATEDIF($C155,$F155,"y")&gt;=50),20,0),0))+IF(UPPER($D155)="E",4,0))</f>
        <v/>
      </c>
      <c r="H155" s="6" t="n"/>
      <c r="I155" s="5">
        <f>IF(OR($A155="",$F155=""),0,SUMIFS('İzin kayıtları'!$G:$G,'İzin kayıtları'!$A:$A,$A155,'İzin kayıtları'!$C:$C,"&gt;="&amp;$F155))</f>
        <v/>
      </c>
      <c r="J155" s="5">
        <f>IF($A155="","",$G155+N($H155)-$I155)</f>
        <v/>
      </c>
      <c r="K155" s="4">
        <f>IF($B155="","",EDATE($B155,12*($E155+1)))</f>
        <v/>
      </c>
    </row>
    <row r="156">
      <c r="B156" s="2" t="n"/>
      <c r="C156" s="2" t="n"/>
      <c r="E156" s="3">
        <f>IF($B156="","",DATEDIF($B156,TODAY(),"y"))</f>
        <v/>
      </c>
      <c r="F156" s="4">
        <f>IF(OR($B156="",$E156&lt;1),"",EDATE($B156,12*$E156))</f>
        <v/>
      </c>
      <c r="G156" s="5">
        <f>IF(OR($B156="",$E156&lt;1),0,MAX(IF($E156&gt;=15,26,IF($E156&gt;5,20,14)),IF(AND($C156&lt;&gt;"",$F156&lt;&gt;""),IF(OR(DATEDIF($C156,$F156,"y")&lt;=18,DATEDIF($C156,$F156,"y")&gt;=50),20,0),0))+IF(UPPER($D156)="E",4,0))</f>
        <v/>
      </c>
      <c r="H156" s="6" t="n"/>
      <c r="I156" s="5">
        <f>IF(OR($A156="",$F156=""),0,SUMIFS('İzin kayıtları'!$G:$G,'İzin kayıtları'!$A:$A,$A156,'İzin kayıtları'!$C:$C,"&gt;="&amp;$F156))</f>
        <v/>
      </c>
      <c r="J156" s="5">
        <f>IF($A156="","",$G156+N($H156)-$I156)</f>
        <v/>
      </c>
      <c r="K156" s="4">
        <f>IF($B156="","",EDATE($B156,12*($E156+1)))</f>
        <v/>
      </c>
    </row>
    <row r="157">
      <c r="B157" s="2" t="n"/>
      <c r="C157" s="2" t="n"/>
      <c r="E157" s="3">
        <f>IF($B157="","",DATEDIF($B157,TODAY(),"y"))</f>
        <v/>
      </c>
      <c r="F157" s="4">
        <f>IF(OR($B157="",$E157&lt;1),"",EDATE($B157,12*$E157))</f>
        <v/>
      </c>
      <c r="G157" s="5">
        <f>IF(OR($B157="",$E157&lt;1),0,MAX(IF($E157&gt;=15,26,IF($E157&gt;5,20,14)),IF(AND($C157&lt;&gt;"",$F157&lt;&gt;""),IF(OR(DATEDIF($C157,$F157,"y")&lt;=18,DATEDIF($C157,$F157,"y")&gt;=50),20,0),0))+IF(UPPER($D157)="E",4,0))</f>
        <v/>
      </c>
      <c r="H157" s="6" t="n"/>
      <c r="I157" s="5">
        <f>IF(OR($A157="",$F157=""),0,SUMIFS('İzin kayıtları'!$G:$G,'İzin kayıtları'!$A:$A,$A157,'İzin kayıtları'!$C:$C,"&gt;="&amp;$F157))</f>
        <v/>
      </c>
      <c r="J157" s="5">
        <f>IF($A157="","",$G157+N($H157)-$I157)</f>
        <v/>
      </c>
      <c r="K157" s="4">
        <f>IF($B157="","",EDATE($B157,12*($E157+1)))</f>
        <v/>
      </c>
    </row>
    <row r="158">
      <c r="B158" s="2" t="n"/>
      <c r="C158" s="2" t="n"/>
      <c r="E158" s="3">
        <f>IF($B158="","",DATEDIF($B158,TODAY(),"y"))</f>
        <v/>
      </c>
      <c r="F158" s="4">
        <f>IF(OR($B158="",$E158&lt;1),"",EDATE($B158,12*$E158))</f>
        <v/>
      </c>
      <c r="G158" s="5">
        <f>IF(OR($B158="",$E158&lt;1),0,MAX(IF($E158&gt;=15,26,IF($E158&gt;5,20,14)),IF(AND($C158&lt;&gt;"",$F158&lt;&gt;""),IF(OR(DATEDIF($C158,$F158,"y")&lt;=18,DATEDIF($C158,$F158,"y")&gt;=50),20,0),0))+IF(UPPER($D158)="E",4,0))</f>
        <v/>
      </c>
      <c r="H158" s="6" t="n"/>
      <c r="I158" s="5">
        <f>IF(OR($A158="",$F158=""),0,SUMIFS('İzin kayıtları'!$G:$G,'İzin kayıtları'!$A:$A,$A158,'İzin kayıtları'!$C:$C,"&gt;="&amp;$F158))</f>
        <v/>
      </c>
      <c r="J158" s="5">
        <f>IF($A158="","",$G158+N($H158)-$I158)</f>
        <v/>
      </c>
      <c r="K158" s="4">
        <f>IF($B158="","",EDATE($B158,12*($E158+1)))</f>
        <v/>
      </c>
    </row>
    <row r="159">
      <c r="B159" s="2" t="n"/>
      <c r="C159" s="2" t="n"/>
      <c r="E159" s="3">
        <f>IF($B159="","",DATEDIF($B159,TODAY(),"y"))</f>
        <v/>
      </c>
      <c r="F159" s="4">
        <f>IF(OR($B159="",$E159&lt;1),"",EDATE($B159,12*$E159))</f>
        <v/>
      </c>
      <c r="G159" s="5">
        <f>IF(OR($B159="",$E159&lt;1),0,MAX(IF($E159&gt;=15,26,IF($E159&gt;5,20,14)),IF(AND($C159&lt;&gt;"",$F159&lt;&gt;""),IF(OR(DATEDIF($C159,$F159,"y")&lt;=18,DATEDIF($C159,$F159,"y")&gt;=50),20,0),0))+IF(UPPER($D159)="E",4,0))</f>
        <v/>
      </c>
      <c r="H159" s="6" t="n"/>
      <c r="I159" s="5">
        <f>IF(OR($A159="",$F159=""),0,SUMIFS('İzin kayıtları'!$G:$G,'İzin kayıtları'!$A:$A,$A159,'İzin kayıtları'!$C:$C,"&gt;="&amp;$F159))</f>
        <v/>
      </c>
      <c r="J159" s="5">
        <f>IF($A159="","",$G159+N($H159)-$I159)</f>
        <v/>
      </c>
      <c r="K159" s="4">
        <f>IF($B159="","",EDATE($B159,12*($E159+1)))</f>
        <v/>
      </c>
    </row>
    <row r="160">
      <c r="B160" s="2" t="n"/>
      <c r="C160" s="2" t="n"/>
      <c r="E160" s="3">
        <f>IF($B160="","",DATEDIF($B160,TODAY(),"y"))</f>
        <v/>
      </c>
      <c r="F160" s="4">
        <f>IF(OR($B160="",$E160&lt;1),"",EDATE($B160,12*$E160))</f>
        <v/>
      </c>
      <c r="G160" s="5">
        <f>IF(OR($B160="",$E160&lt;1),0,MAX(IF($E160&gt;=15,26,IF($E160&gt;5,20,14)),IF(AND($C160&lt;&gt;"",$F160&lt;&gt;""),IF(OR(DATEDIF($C160,$F160,"y")&lt;=18,DATEDIF($C160,$F160,"y")&gt;=50),20,0),0))+IF(UPPER($D160)="E",4,0))</f>
        <v/>
      </c>
      <c r="H160" s="6" t="n"/>
      <c r="I160" s="5">
        <f>IF(OR($A160="",$F160=""),0,SUMIFS('İzin kayıtları'!$G:$G,'İzin kayıtları'!$A:$A,$A160,'İzin kayıtları'!$C:$C,"&gt;="&amp;$F160))</f>
        <v/>
      </c>
      <c r="J160" s="5">
        <f>IF($A160="","",$G160+N($H160)-$I160)</f>
        <v/>
      </c>
      <c r="K160" s="4">
        <f>IF($B160="","",EDATE($B160,12*($E160+1)))</f>
        <v/>
      </c>
    </row>
    <row r="161">
      <c r="B161" s="2" t="n"/>
      <c r="C161" s="2" t="n"/>
      <c r="E161" s="3">
        <f>IF($B161="","",DATEDIF($B161,TODAY(),"y"))</f>
        <v/>
      </c>
      <c r="F161" s="4">
        <f>IF(OR($B161="",$E161&lt;1),"",EDATE($B161,12*$E161))</f>
        <v/>
      </c>
      <c r="G161" s="5">
        <f>IF(OR($B161="",$E161&lt;1),0,MAX(IF($E161&gt;=15,26,IF($E161&gt;5,20,14)),IF(AND($C161&lt;&gt;"",$F161&lt;&gt;""),IF(OR(DATEDIF($C161,$F161,"y")&lt;=18,DATEDIF($C161,$F161,"y")&gt;=50),20,0),0))+IF(UPPER($D161)="E",4,0))</f>
        <v/>
      </c>
      <c r="H161" s="6" t="n"/>
      <c r="I161" s="5">
        <f>IF(OR($A161="",$F161=""),0,SUMIFS('İzin kayıtları'!$G:$G,'İzin kayıtları'!$A:$A,$A161,'İzin kayıtları'!$C:$C,"&gt;="&amp;$F161))</f>
        <v/>
      </c>
      <c r="J161" s="5">
        <f>IF($A161="","",$G161+N($H161)-$I161)</f>
        <v/>
      </c>
      <c r="K161" s="4">
        <f>IF($B161="","",EDATE($B161,12*($E161+1)))</f>
        <v/>
      </c>
    </row>
    <row r="162">
      <c r="B162" s="2" t="n"/>
      <c r="C162" s="2" t="n"/>
      <c r="E162" s="3">
        <f>IF($B162="","",DATEDIF($B162,TODAY(),"y"))</f>
        <v/>
      </c>
      <c r="F162" s="4">
        <f>IF(OR($B162="",$E162&lt;1),"",EDATE($B162,12*$E162))</f>
        <v/>
      </c>
      <c r="G162" s="5">
        <f>IF(OR($B162="",$E162&lt;1),0,MAX(IF($E162&gt;=15,26,IF($E162&gt;5,20,14)),IF(AND($C162&lt;&gt;"",$F162&lt;&gt;""),IF(OR(DATEDIF($C162,$F162,"y")&lt;=18,DATEDIF($C162,$F162,"y")&gt;=50),20,0),0))+IF(UPPER($D162)="E",4,0))</f>
        <v/>
      </c>
      <c r="H162" s="6" t="n"/>
      <c r="I162" s="5">
        <f>IF(OR($A162="",$F162=""),0,SUMIFS('İzin kayıtları'!$G:$G,'İzin kayıtları'!$A:$A,$A162,'İzin kayıtları'!$C:$C,"&gt;="&amp;$F162))</f>
        <v/>
      </c>
      <c r="J162" s="5">
        <f>IF($A162="","",$G162+N($H162)-$I162)</f>
        <v/>
      </c>
      <c r="K162" s="4">
        <f>IF($B162="","",EDATE($B162,12*($E162+1)))</f>
        <v/>
      </c>
    </row>
    <row r="163">
      <c r="B163" s="2" t="n"/>
      <c r="C163" s="2" t="n"/>
      <c r="E163" s="3">
        <f>IF($B163="","",DATEDIF($B163,TODAY(),"y"))</f>
        <v/>
      </c>
      <c r="F163" s="4">
        <f>IF(OR($B163="",$E163&lt;1),"",EDATE($B163,12*$E163))</f>
        <v/>
      </c>
      <c r="G163" s="5">
        <f>IF(OR($B163="",$E163&lt;1),0,MAX(IF($E163&gt;=15,26,IF($E163&gt;5,20,14)),IF(AND($C163&lt;&gt;"",$F163&lt;&gt;""),IF(OR(DATEDIF($C163,$F163,"y")&lt;=18,DATEDIF($C163,$F163,"y")&gt;=50),20,0),0))+IF(UPPER($D163)="E",4,0))</f>
        <v/>
      </c>
      <c r="H163" s="6" t="n"/>
      <c r="I163" s="5">
        <f>IF(OR($A163="",$F163=""),0,SUMIFS('İzin kayıtları'!$G:$G,'İzin kayıtları'!$A:$A,$A163,'İzin kayıtları'!$C:$C,"&gt;="&amp;$F163))</f>
        <v/>
      </c>
      <c r="J163" s="5">
        <f>IF($A163="","",$G163+N($H163)-$I163)</f>
        <v/>
      </c>
      <c r="K163" s="4">
        <f>IF($B163="","",EDATE($B163,12*($E163+1)))</f>
        <v/>
      </c>
    </row>
    <row r="164">
      <c r="B164" s="2" t="n"/>
      <c r="C164" s="2" t="n"/>
      <c r="E164" s="3">
        <f>IF($B164="","",DATEDIF($B164,TODAY(),"y"))</f>
        <v/>
      </c>
      <c r="F164" s="4">
        <f>IF(OR($B164="",$E164&lt;1),"",EDATE($B164,12*$E164))</f>
        <v/>
      </c>
      <c r="G164" s="5">
        <f>IF(OR($B164="",$E164&lt;1),0,MAX(IF($E164&gt;=15,26,IF($E164&gt;5,20,14)),IF(AND($C164&lt;&gt;"",$F164&lt;&gt;""),IF(OR(DATEDIF($C164,$F164,"y")&lt;=18,DATEDIF($C164,$F164,"y")&gt;=50),20,0),0))+IF(UPPER($D164)="E",4,0))</f>
        <v/>
      </c>
      <c r="H164" s="6" t="n"/>
      <c r="I164" s="5">
        <f>IF(OR($A164="",$F164=""),0,SUMIFS('İzin kayıtları'!$G:$G,'İzin kayıtları'!$A:$A,$A164,'İzin kayıtları'!$C:$C,"&gt;="&amp;$F164))</f>
        <v/>
      </c>
      <c r="J164" s="5">
        <f>IF($A164="","",$G164+N($H164)-$I164)</f>
        <v/>
      </c>
      <c r="K164" s="4">
        <f>IF($B164="","",EDATE($B164,12*($E164+1)))</f>
        <v/>
      </c>
    </row>
    <row r="165">
      <c r="B165" s="2" t="n"/>
      <c r="C165" s="2" t="n"/>
      <c r="E165" s="3">
        <f>IF($B165="","",DATEDIF($B165,TODAY(),"y"))</f>
        <v/>
      </c>
      <c r="F165" s="4">
        <f>IF(OR($B165="",$E165&lt;1),"",EDATE($B165,12*$E165))</f>
        <v/>
      </c>
      <c r="G165" s="5">
        <f>IF(OR($B165="",$E165&lt;1),0,MAX(IF($E165&gt;=15,26,IF($E165&gt;5,20,14)),IF(AND($C165&lt;&gt;"",$F165&lt;&gt;""),IF(OR(DATEDIF($C165,$F165,"y")&lt;=18,DATEDIF($C165,$F165,"y")&gt;=50),20,0),0))+IF(UPPER($D165)="E",4,0))</f>
        <v/>
      </c>
      <c r="H165" s="6" t="n"/>
      <c r="I165" s="5">
        <f>IF(OR($A165="",$F165=""),0,SUMIFS('İzin kayıtları'!$G:$G,'İzin kayıtları'!$A:$A,$A165,'İzin kayıtları'!$C:$C,"&gt;="&amp;$F165))</f>
        <v/>
      </c>
      <c r="J165" s="5">
        <f>IF($A165="","",$G165+N($H165)-$I165)</f>
        <v/>
      </c>
      <c r="K165" s="4">
        <f>IF($B165="","",EDATE($B165,12*($E165+1)))</f>
        <v/>
      </c>
    </row>
    <row r="166">
      <c r="B166" s="2" t="n"/>
      <c r="C166" s="2" t="n"/>
      <c r="E166" s="3">
        <f>IF($B166="","",DATEDIF($B166,TODAY(),"y"))</f>
        <v/>
      </c>
      <c r="F166" s="4">
        <f>IF(OR($B166="",$E166&lt;1),"",EDATE($B166,12*$E166))</f>
        <v/>
      </c>
      <c r="G166" s="5">
        <f>IF(OR($B166="",$E166&lt;1),0,MAX(IF($E166&gt;=15,26,IF($E166&gt;5,20,14)),IF(AND($C166&lt;&gt;"",$F166&lt;&gt;""),IF(OR(DATEDIF($C166,$F166,"y")&lt;=18,DATEDIF($C166,$F166,"y")&gt;=50),20,0),0))+IF(UPPER($D166)="E",4,0))</f>
        <v/>
      </c>
      <c r="H166" s="6" t="n"/>
      <c r="I166" s="5">
        <f>IF(OR($A166="",$F166=""),0,SUMIFS('İzin kayıtları'!$G:$G,'İzin kayıtları'!$A:$A,$A166,'İzin kayıtları'!$C:$C,"&gt;="&amp;$F166))</f>
        <v/>
      </c>
      <c r="J166" s="5">
        <f>IF($A166="","",$G166+N($H166)-$I166)</f>
        <v/>
      </c>
      <c r="K166" s="4">
        <f>IF($B166="","",EDATE($B166,12*($E166+1)))</f>
        <v/>
      </c>
    </row>
    <row r="167">
      <c r="B167" s="2" t="n"/>
      <c r="C167" s="2" t="n"/>
      <c r="E167" s="3">
        <f>IF($B167="","",DATEDIF($B167,TODAY(),"y"))</f>
        <v/>
      </c>
      <c r="F167" s="4">
        <f>IF(OR($B167="",$E167&lt;1),"",EDATE($B167,12*$E167))</f>
        <v/>
      </c>
      <c r="G167" s="5">
        <f>IF(OR($B167="",$E167&lt;1),0,MAX(IF($E167&gt;=15,26,IF($E167&gt;5,20,14)),IF(AND($C167&lt;&gt;"",$F167&lt;&gt;""),IF(OR(DATEDIF($C167,$F167,"y")&lt;=18,DATEDIF($C167,$F167,"y")&gt;=50),20,0),0))+IF(UPPER($D167)="E",4,0))</f>
        <v/>
      </c>
      <c r="H167" s="6" t="n"/>
      <c r="I167" s="5">
        <f>IF(OR($A167="",$F167=""),0,SUMIFS('İzin kayıtları'!$G:$G,'İzin kayıtları'!$A:$A,$A167,'İzin kayıtları'!$C:$C,"&gt;="&amp;$F167))</f>
        <v/>
      </c>
      <c r="J167" s="5">
        <f>IF($A167="","",$G167+N($H167)-$I167)</f>
        <v/>
      </c>
      <c r="K167" s="4">
        <f>IF($B167="","",EDATE($B167,12*($E167+1)))</f>
        <v/>
      </c>
    </row>
    <row r="168">
      <c r="B168" s="2" t="n"/>
      <c r="C168" s="2" t="n"/>
      <c r="E168" s="3">
        <f>IF($B168="","",DATEDIF($B168,TODAY(),"y"))</f>
        <v/>
      </c>
      <c r="F168" s="4">
        <f>IF(OR($B168="",$E168&lt;1),"",EDATE($B168,12*$E168))</f>
        <v/>
      </c>
      <c r="G168" s="5">
        <f>IF(OR($B168="",$E168&lt;1),0,MAX(IF($E168&gt;=15,26,IF($E168&gt;5,20,14)),IF(AND($C168&lt;&gt;"",$F168&lt;&gt;""),IF(OR(DATEDIF($C168,$F168,"y")&lt;=18,DATEDIF($C168,$F168,"y")&gt;=50),20,0),0))+IF(UPPER($D168)="E",4,0))</f>
        <v/>
      </c>
      <c r="H168" s="6" t="n"/>
      <c r="I168" s="5">
        <f>IF(OR($A168="",$F168=""),0,SUMIFS('İzin kayıtları'!$G:$G,'İzin kayıtları'!$A:$A,$A168,'İzin kayıtları'!$C:$C,"&gt;="&amp;$F168))</f>
        <v/>
      </c>
      <c r="J168" s="5">
        <f>IF($A168="","",$G168+N($H168)-$I168)</f>
        <v/>
      </c>
      <c r="K168" s="4">
        <f>IF($B168="","",EDATE($B168,12*($E168+1)))</f>
        <v/>
      </c>
    </row>
    <row r="169">
      <c r="B169" s="2" t="n"/>
      <c r="C169" s="2" t="n"/>
      <c r="E169" s="3">
        <f>IF($B169="","",DATEDIF($B169,TODAY(),"y"))</f>
        <v/>
      </c>
      <c r="F169" s="4">
        <f>IF(OR($B169="",$E169&lt;1),"",EDATE($B169,12*$E169))</f>
        <v/>
      </c>
      <c r="G169" s="5">
        <f>IF(OR($B169="",$E169&lt;1),0,MAX(IF($E169&gt;=15,26,IF($E169&gt;5,20,14)),IF(AND($C169&lt;&gt;"",$F169&lt;&gt;""),IF(OR(DATEDIF($C169,$F169,"y")&lt;=18,DATEDIF($C169,$F169,"y")&gt;=50),20,0),0))+IF(UPPER($D169)="E",4,0))</f>
        <v/>
      </c>
      <c r="H169" s="6" t="n"/>
      <c r="I169" s="5">
        <f>IF(OR($A169="",$F169=""),0,SUMIFS('İzin kayıtları'!$G:$G,'İzin kayıtları'!$A:$A,$A169,'İzin kayıtları'!$C:$C,"&gt;="&amp;$F169))</f>
        <v/>
      </c>
      <c r="J169" s="5">
        <f>IF($A169="","",$G169+N($H169)-$I169)</f>
        <v/>
      </c>
      <c r="K169" s="4">
        <f>IF($B169="","",EDATE($B169,12*($E169+1)))</f>
        <v/>
      </c>
    </row>
    <row r="170">
      <c r="B170" s="2" t="n"/>
      <c r="C170" s="2" t="n"/>
      <c r="E170" s="3">
        <f>IF($B170="","",DATEDIF($B170,TODAY(),"y"))</f>
        <v/>
      </c>
      <c r="F170" s="4">
        <f>IF(OR($B170="",$E170&lt;1),"",EDATE($B170,12*$E170))</f>
        <v/>
      </c>
      <c r="G170" s="5">
        <f>IF(OR($B170="",$E170&lt;1),0,MAX(IF($E170&gt;=15,26,IF($E170&gt;5,20,14)),IF(AND($C170&lt;&gt;"",$F170&lt;&gt;""),IF(OR(DATEDIF($C170,$F170,"y")&lt;=18,DATEDIF($C170,$F170,"y")&gt;=50),20,0),0))+IF(UPPER($D170)="E",4,0))</f>
        <v/>
      </c>
      <c r="H170" s="6" t="n"/>
      <c r="I170" s="5">
        <f>IF(OR($A170="",$F170=""),0,SUMIFS('İzin kayıtları'!$G:$G,'İzin kayıtları'!$A:$A,$A170,'İzin kayıtları'!$C:$C,"&gt;="&amp;$F170))</f>
        <v/>
      </c>
      <c r="J170" s="5">
        <f>IF($A170="","",$G170+N($H170)-$I170)</f>
        <v/>
      </c>
      <c r="K170" s="4">
        <f>IF($B170="","",EDATE($B170,12*($E170+1)))</f>
        <v/>
      </c>
    </row>
    <row r="171">
      <c r="B171" s="2" t="n"/>
      <c r="C171" s="2" t="n"/>
      <c r="E171" s="3">
        <f>IF($B171="","",DATEDIF($B171,TODAY(),"y"))</f>
        <v/>
      </c>
      <c r="F171" s="4">
        <f>IF(OR($B171="",$E171&lt;1),"",EDATE($B171,12*$E171))</f>
        <v/>
      </c>
      <c r="G171" s="5">
        <f>IF(OR($B171="",$E171&lt;1),0,MAX(IF($E171&gt;=15,26,IF($E171&gt;5,20,14)),IF(AND($C171&lt;&gt;"",$F171&lt;&gt;""),IF(OR(DATEDIF($C171,$F171,"y")&lt;=18,DATEDIF($C171,$F171,"y")&gt;=50),20,0),0))+IF(UPPER($D171)="E",4,0))</f>
        <v/>
      </c>
      <c r="H171" s="6" t="n"/>
      <c r="I171" s="5">
        <f>IF(OR($A171="",$F171=""),0,SUMIFS('İzin kayıtları'!$G:$G,'İzin kayıtları'!$A:$A,$A171,'İzin kayıtları'!$C:$C,"&gt;="&amp;$F171))</f>
        <v/>
      </c>
      <c r="J171" s="5">
        <f>IF($A171="","",$G171+N($H171)-$I171)</f>
        <v/>
      </c>
      <c r="K171" s="4">
        <f>IF($B171="","",EDATE($B171,12*($E171+1)))</f>
        <v/>
      </c>
    </row>
    <row r="172">
      <c r="B172" s="2" t="n"/>
      <c r="C172" s="2" t="n"/>
      <c r="E172" s="3">
        <f>IF($B172="","",DATEDIF($B172,TODAY(),"y"))</f>
        <v/>
      </c>
      <c r="F172" s="4">
        <f>IF(OR($B172="",$E172&lt;1),"",EDATE($B172,12*$E172))</f>
        <v/>
      </c>
      <c r="G172" s="5">
        <f>IF(OR($B172="",$E172&lt;1),0,MAX(IF($E172&gt;=15,26,IF($E172&gt;5,20,14)),IF(AND($C172&lt;&gt;"",$F172&lt;&gt;""),IF(OR(DATEDIF($C172,$F172,"y")&lt;=18,DATEDIF($C172,$F172,"y")&gt;=50),20,0),0))+IF(UPPER($D172)="E",4,0))</f>
        <v/>
      </c>
      <c r="H172" s="6" t="n"/>
      <c r="I172" s="5">
        <f>IF(OR($A172="",$F172=""),0,SUMIFS('İzin kayıtları'!$G:$G,'İzin kayıtları'!$A:$A,$A172,'İzin kayıtları'!$C:$C,"&gt;="&amp;$F172))</f>
        <v/>
      </c>
      <c r="J172" s="5">
        <f>IF($A172="","",$G172+N($H172)-$I172)</f>
        <v/>
      </c>
      <c r="K172" s="4">
        <f>IF($B172="","",EDATE($B172,12*($E172+1)))</f>
        <v/>
      </c>
    </row>
    <row r="173">
      <c r="B173" s="2" t="n"/>
      <c r="C173" s="2" t="n"/>
      <c r="E173" s="3">
        <f>IF($B173="","",DATEDIF($B173,TODAY(),"y"))</f>
        <v/>
      </c>
      <c r="F173" s="4">
        <f>IF(OR($B173="",$E173&lt;1),"",EDATE($B173,12*$E173))</f>
        <v/>
      </c>
      <c r="G173" s="5">
        <f>IF(OR($B173="",$E173&lt;1),0,MAX(IF($E173&gt;=15,26,IF($E173&gt;5,20,14)),IF(AND($C173&lt;&gt;"",$F173&lt;&gt;""),IF(OR(DATEDIF($C173,$F173,"y")&lt;=18,DATEDIF($C173,$F173,"y")&gt;=50),20,0),0))+IF(UPPER($D173)="E",4,0))</f>
        <v/>
      </c>
      <c r="H173" s="6" t="n"/>
      <c r="I173" s="5">
        <f>IF(OR($A173="",$F173=""),0,SUMIFS('İzin kayıtları'!$G:$G,'İzin kayıtları'!$A:$A,$A173,'İzin kayıtları'!$C:$C,"&gt;="&amp;$F173))</f>
        <v/>
      </c>
      <c r="J173" s="5">
        <f>IF($A173="","",$G173+N($H173)-$I173)</f>
        <v/>
      </c>
      <c r="K173" s="4">
        <f>IF($B173="","",EDATE($B173,12*($E173+1)))</f>
        <v/>
      </c>
    </row>
    <row r="174">
      <c r="B174" s="2" t="n"/>
      <c r="C174" s="2" t="n"/>
      <c r="E174" s="3">
        <f>IF($B174="","",DATEDIF($B174,TODAY(),"y"))</f>
        <v/>
      </c>
      <c r="F174" s="4">
        <f>IF(OR($B174="",$E174&lt;1),"",EDATE($B174,12*$E174))</f>
        <v/>
      </c>
      <c r="G174" s="5">
        <f>IF(OR($B174="",$E174&lt;1),0,MAX(IF($E174&gt;=15,26,IF($E174&gt;5,20,14)),IF(AND($C174&lt;&gt;"",$F174&lt;&gt;""),IF(OR(DATEDIF($C174,$F174,"y")&lt;=18,DATEDIF($C174,$F174,"y")&gt;=50),20,0),0))+IF(UPPER($D174)="E",4,0))</f>
        <v/>
      </c>
      <c r="H174" s="6" t="n"/>
      <c r="I174" s="5">
        <f>IF(OR($A174="",$F174=""),0,SUMIFS('İzin kayıtları'!$G:$G,'İzin kayıtları'!$A:$A,$A174,'İzin kayıtları'!$C:$C,"&gt;="&amp;$F174))</f>
        <v/>
      </c>
      <c r="J174" s="5">
        <f>IF($A174="","",$G174+N($H174)-$I174)</f>
        <v/>
      </c>
      <c r="K174" s="4">
        <f>IF($B174="","",EDATE($B174,12*($E174+1)))</f>
        <v/>
      </c>
    </row>
    <row r="175">
      <c r="B175" s="2" t="n"/>
      <c r="C175" s="2" t="n"/>
      <c r="E175" s="3">
        <f>IF($B175="","",DATEDIF($B175,TODAY(),"y"))</f>
        <v/>
      </c>
      <c r="F175" s="4">
        <f>IF(OR($B175="",$E175&lt;1),"",EDATE($B175,12*$E175))</f>
        <v/>
      </c>
      <c r="G175" s="5">
        <f>IF(OR($B175="",$E175&lt;1),0,MAX(IF($E175&gt;=15,26,IF($E175&gt;5,20,14)),IF(AND($C175&lt;&gt;"",$F175&lt;&gt;""),IF(OR(DATEDIF($C175,$F175,"y")&lt;=18,DATEDIF($C175,$F175,"y")&gt;=50),20,0),0))+IF(UPPER($D175)="E",4,0))</f>
        <v/>
      </c>
      <c r="H175" s="6" t="n"/>
      <c r="I175" s="5">
        <f>IF(OR($A175="",$F175=""),0,SUMIFS('İzin kayıtları'!$G:$G,'İzin kayıtları'!$A:$A,$A175,'İzin kayıtları'!$C:$C,"&gt;="&amp;$F175))</f>
        <v/>
      </c>
      <c r="J175" s="5">
        <f>IF($A175="","",$G175+N($H175)-$I175)</f>
        <v/>
      </c>
      <c r="K175" s="4">
        <f>IF($B175="","",EDATE($B175,12*($E175+1)))</f>
        <v/>
      </c>
    </row>
    <row r="176">
      <c r="B176" s="2" t="n"/>
      <c r="C176" s="2" t="n"/>
      <c r="E176" s="3">
        <f>IF($B176="","",DATEDIF($B176,TODAY(),"y"))</f>
        <v/>
      </c>
      <c r="F176" s="4">
        <f>IF(OR($B176="",$E176&lt;1),"",EDATE($B176,12*$E176))</f>
        <v/>
      </c>
      <c r="G176" s="5">
        <f>IF(OR($B176="",$E176&lt;1),0,MAX(IF($E176&gt;=15,26,IF($E176&gt;5,20,14)),IF(AND($C176&lt;&gt;"",$F176&lt;&gt;""),IF(OR(DATEDIF($C176,$F176,"y")&lt;=18,DATEDIF($C176,$F176,"y")&gt;=50),20,0),0))+IF(UPPER($D176)="E",4,0))</f>
        <v/>
      </c>
      <c r="H176" s="6" t="n"/>
      <c r="I176" s="5">
        <f>IF(OR($A176="",$F176=""),0,SUMIFS('İzin kayıtları'!$G:$G,'İzin kayıtları'!$A:$A,$A176,'İzin kayıtları'!$C:$C,"&gt;="&amp;$F176))</f>
        <v/>
      </c>
      <c r="J176" s="5">
        <f>IF($A176="","",$G176+N($H176)-$I176)</f>
        <v/>
      </c>
      <c r="K176" s="4">
        <f>IF($B176="","",EDATE($B176,12*($E176+1)))</f>
        <v/>
      </c>
    </row>
    <row r="177">
      <c r="B177" s="2" t="n"/>
      <c r="C177" s="2" t="n"/>
      <c r="E177" s="3">
        <f>IF($B177="","",DATEDIF($B177,TODAY(),"y"))</f>
        <v/>
      </c>
      <c r="F177" s="4">
        <f>IF(OR($B177="",$E177&lt;1),"",EDATE($B177,12*$E177))</f>
        <v/>
      </c>
      <c r="G177" s="5">
        <f>IF(OR($B177="",$E177&lt;1),0,MAX(IF($E177&gt;=15,26,IF($E177&gt;5,20,14)),IF(AND($C177&lt;&gt;"",$F177&lt;&gt;""),IF(OR(DATEDIF($C177,$F177,"y")&lt;=18,DATEDIF($C177,$F177,"y")&gt;=50),20,0),0))+IF(UPPER($D177)="E",4,0))</f>
        <v/>
      </c>
      <c r="H177" s="6" t="n"/>
      <c r="I177" s="5">
        <f>IF(OR($A177="",$F177=""),0,SUMIFS('İzin kayıtları'!$G:$G,'İzin kayıtları'!$A:$A,$A177,'İzin kayıtları'!$C:$C,"&gt;="&amp;$F177))</f>
        <v/>
      </c>
      <c r="J177" s="5">
        <f>IF($A177="","",$G177+N($H177)-$I177)</f>
        <v/>
      </c>
      <c r="K177" s="4">
        <f>IF($B177="","",EDATE($B177,12*($E177+1)))</f>
        <v/>
      </c>
    </row>
    <row r="178">
      <c r="B178" s="2" t="n"/>
      <c r="C178" s="2" t="n"/>
      <c r="E178" s="3">
        <f>IF($B178="","",DATEDIF($B178,TODAY(),"y"))</f>
        <v/>
      </c>
      <c r="F178" s="4">
        <f>IF(OR($B178="",$E178&lt;1),"",EDATE($B178,12*$E178))</f>
        <v/>
      </c>
      <c r="G178" s="5">
        <f>IF(OR($B178="",$E178&lt;1),0,MAX(IF($E178&gt;=15,26,IF($E178&gt;5,20,14)),IF(AND($C178&lt;&gt;"",$F178&lt;&gt;""),IF(OR(DATEDIF($C178,$F178,"y")&lt;=18,DATEDIF($C178,$F178,"y")&gt;=50),20,0),0))+IF(UPPER($D178)="E",4,0))</f>
        <v/>
      </c>
      <c r="H178" s="6" t="n"/>
      <c r="I178" s="5">
        <f>IF(OR($A178="",$F178=""),0,SUMIFS('İzin kayıtları'!$G:$G,'İzin kayıtları'!$A:$A,$A178,'İzin kayıtları'!$C:$C,"&gt;="&amp;$F178))</f>
        <v/>
      </c>
      <c r="J178" s="5">
        <f>IF($A178="","",$G178+N($H178)-$I178)</f>
        <v/>
      </c>
      <c r="K178" s="4">
        <f>IF($B178="","",EDATE($B178,12*($E178+1)))</f>
        <v/>
      </c>
    </row>
    <row r="179">
      <c r="B179" s="2" t="n"/>
      <c r="C179" s="2" t="n"/>
      <c r="E179" s="3">
        <f>IF($B179="","",DATEDIF($B179,TODAY(),"y"))</f>
        <v/>
      </c>
      <c r="F179" s="4">
        <f>IF(OR($B179="",$E179&lt;1),"",EDATE($B179,12*$E179))</f>
        <v/>
      </c>
      <c r="G179" s="5">
        <f>IF(OR($B179="",$E179&lt;1),0,MAX(IF($E179&gt;=15,26,IF($E179&gt;5,20,14)),IF(AND($C179&lt;&gt;"",$F179&lt;&gt;""),IF(OR(DATEDIF($C179,$F179,"y")&lt;=18,DATEDIF($C179,$F179,"y")&gt;=50),20,0),0))+IF(UPPER($D179)="E",4,0))</f>
        <v/>
      </c>
      <c r="H179" s="6" t="n"/>
      <c r="I179" s="5">
        <f>IF(OR($A179="",$F179=""),0,SUMIFS('İzin kayıtları'!$G:$G,'İzin kayıtları'!$A:$A,$A179,'İzin kayıtları'!$C:$C,"&gt;="&amp;$F179))</f>
        <v/>
      </c>
      <c r="J179" s="5">
        <f>IF($A179="","",$G179+N($H179)-$I179)</f>
        <v/>
      </c>
      <c r="K179" s="4">
        <f>IF($B179="","",EDATE($B179,12*($E179+1)))</f>
        <v/>
      </c>
    </row>
    <row r="180">
      <c r="B180" s="2" t="n"/>
      <c r="C180" s="2" t="n"/>
      <c r="E180" s="3">
        <f>IF($B180="","",DATEDIF($B180,TODAY(),"y"))</f>
        <v/>
      </c>
      <c r="F180" s="4">
        <f>IF(OR($B180="",$E180&lt;1),"",EDATE($B180,12*$E180))</f>
        <v/>
      </c>
      <c r="G180" s="5">
        <f>IF(OR($B180="",$E180&lt;1),0,MAX(IF($E180&gt;=15,26,IF($E180&gt;5,20,14)),IF(AND($C180&lt;&gt;"",$F180&lt;&gt;""),IF(OR(DATEDIF($C180,$F180,"y")&lt;=18,DATEDIF($C180,$F180,"y")&gt;=50),20,0),0))+IF(UPPER($D180)="E",4,0))</f>
        <v/>
      </c>
      <c r="H180" s="6" t="n"/>
      <c r="I180" s="5">
        <f>IF(OR($A180="",$F180=""),0,SUMIFS('İzin kayıtları'!$G:$G,'İzin kayıtları'!$A:$A,$A180,'İzin kayıtları'!$C:$C,"&gt;="&amp;$F180))</f>
        <v/>
      </c>
      <c r="J180" s="5">
        <f>IF($A180="","",$G180+N($H180)-$I180)</f>
        <v/>
      </c>
      <c r="K180" s="4">
        <f>IF($B180="","",EDATE($B180,12*($E180+1)))</f>
        <v/>
      </c>
    </row>
    <row r="181">
      <c r="B181" s="2" t="n"/>
      <c r="C181" s="2" t="n"/>
      <c r="E181" s="3">
        <f>IF($B181="","",DATEDIF($B181,TODAY(),"y"))</f>
        <v/>
      </c>
      <c r="F181" s="4">
        <f>IF(OR($B181="",$E181&lt;1),"",EDATE($B181,12*$E181))</f>
        <v/>
      </c>
      <c r="G181" s="5">
        <f>IF(OR($B181="",$E181&lt;1),0,MAX(IF($E181&gt;=15,26,IF($E181&gt;5,20,14)),IF(AND($C181&lt;&gt;"",$F181&lt;&gt;""),IF(OR(DATEDIF($C181,$F181,"y")&lt;=18,DATEDIF($C181,$F181,"y")&gt;=50),20,0),0))+IF(UPPER($D181)="E",4,0))</f>
        <v/>
      </c>
      <c r="H181" s="6" t="n"/>
      <c r="I181" s="5">
        <f>IF(OR($A181="",$F181=""),0,SUMIFS('İzin kayıtları'!$G:$G,'İzin kayıtları'!$A:$A,$A181,'İzin kayıtları'!$C:$C,"&gt;="&amp;$F181))</f>
        <v/>
      </c>
      <c r="J181" s="5">
        <f>IF($A181="","",$G181+N($H181)-$I181)</f>
        <v/>
      </c>
      <c r="K181" s="4">
        <f>IF($B181="","",EDATE($B181,12*($E181+1)))</f>
        <v/>
      </c>
    </row>
    <row r="182">
      <c r="B182" s="2" t="n"/>
      <c r="C182" s="2" t="n"/>
      <c r="E182" s="3">
        <f>IF($B182="","",DATEDIF($B182,TODAY(),"y"))</f>
        <v/>
      </c>
      <c r="F182" s="4">
        <f>IF(OR($B182="",$E182&lt;1),"",EDATE($B182,12*$E182))</f>
        <v/>
      </c>
      <c r="G182" s="5">
        <f>IF(OR($B182="",$E182&lt;1),0,MAX(IF($E182&gt;=15,26,IF($E182&gt;5,20,14)),IF(AND($C182&lt;&gt;"",$F182&lt;&gt;""),IF(OR(DATEDIF($C182,$F182,"y")&lt;=18,DATEDIF($C182,$F182,"y")&gt;=50),20,0),0))+IF(UPPER($D182)="E",4,0))</f>
        <v/>
      </c>
      <c r="H182" s="6" t="n"/>
      <c r="I182" s="5">
        <f>IF(OR($A182="",$F182=""),0,SUMIFS('İzin kayıtları'!$G:$G,'İzin kayıtları'!$A:$A,$A182,'İzin kayıtları'!$C:$C,"&gt;="&amp;$F182))</f>
        <v/>
      </c>
      <c r="J182" s="5">
        <f>IF($A182="","",$G182+N($H182)-$I182)</f>
        <v/>
      </c>
      <c r="K182" s="4">
        <f>IF($B182="","",EDATE($B182,12*($E182+1)))</f>
        <v/>
      </c>
    </row>
    <row r="183">
      <c r="B183" s="2" t="n"/>
      <c r="C183" s="2" t="n"/>
      <c r="E183" s="3">
        <f>IF($B183="","",DATEDIF($B183,TODAY(),"y"))</f>
        <v/>
      </c>
      <c r="F183" s="4">
        <f>IF(OR($B183="",$E183&lt;1),"",EDATE($B183,12*$E183))</f>
        <v/>
      </c>
      <c r="G183" s="5">
        <f>IF(OR($B183="",$E183&lt;1),0,MAX(IF($E183&gt;=15,26,IF($E183&gt;5,20,14)),IF(AND($C183&lt;&gt;"",$F183&lt;&gt;""),IF(OR(DATEDIF($C183,$F183,"y")&lt;=18,DATEDIF($C183,$F183,"y")&gt;=50),20,0),0))+IF(UPPER($D183)="E",4,0))</f>
        <v/>
      </c>
      <c r="H183" s="6" t="n"/>
      <c r="I183" s="5">
        <f>IF(OR($A183="",$F183=""),0,SUMIFS('İzin kayıtları'!$G:$G,'İzin kayıtları'!$A:$A,$A183,'İzin kayıtları'!$C:$C,"&gt;="&amp;$F183))</f>
        <v/>
      </c>
      <c r="J183" s="5">
        <f>IF($A183="","",$G183+N($H183)-$I183)</f>
        <v/>
      </c>
      <c r="K183" s="4">
        <f>IF($B183="","",EDATE($B183,12*($E183+1)))</f>
        <v/>
      </c>
    </row>
    <row r="184">
      <c r="B184" s="2" t="n"/>
      <c r="C184" s="2" t="n"/>
      <c r="E184" s="3">
        <f>IF($B184="","",DATEDIF($B184,TODAY(),"y"))</f>
        <v/>
      </c>
      <c r="F184" s="4">
        <f>IF(OR($B184="",$E184&lt;1),"",EDATE($B184,12*$E184))</f>
        <v/>
      </c>
      <c r="G184" s="5">
        <f>IF(OR($B184="",$E184&lt;1),0,MAX(IF($E184&gt;=15,26,IF($E184&gt;5,20,14)),IF(AND($C184&lt;&gt;"",$F184&lt;&gt;""),IF(OR(DATEDIF($C184,$F184,"y")&lt;=18,DATEDIF($C184,$F184,"y")&gt;=50),20,0),0))+IF(UPPER($D184)="E",4,0))</f>
        <v/>
      </c>
      <c r="H184" s="6" t="n"/>
      <c r="I184" s="5">
        <f>IF(OR($A184="",$F184=""),0,SUMIFS('İzin kayıtları'!$G:$G,'İzin kayıtları'!$A:$A,$A184,'İzin kayıtları'!$C:$C,"&gt;="&amp;$F184))</f>
        <v/>
      </c>
      <c r="J184" s="5">
        <f>IF($A184="","",$G184+N($H184)-$I184)</f>
        <v/>
      </c>
      <c r="K184" s="4">
        <f>IF($B184="","",EDATE($B184,12*($E184+1)))</f>
        <v/>
      </c>
    </row>
    <row r="185">
      <c r="B185" s="2" t="n"/>
      <c r="C185" s="2" t="n"/>
      <c r="E185" s="3">
        <f>IF($B185="","",DATEDIF($B185,TODAY(),"y"))</f>
        <v/>
      </c>
      <c r="F185" s="4">
        <f>IF(OR($B185="",$E185&lt;1),"",EDATE($B185,12*$E185))</f>
        <v/>
      </c>
      <c r="G185" s="5">
        <f>IF(OR($B185="",$E185&lt;1),0,MAX(IF($E185&gt;=15,26,IF($E185&gt;5,20,14)),IF(AND($C185&lt;&gt;"",$F185&lt;&gt;""),IF(OR(DATEDIF($C185,$F185,"y")&lt;=18,DATEDIF($C185,$F185,"y")&gt;=50),20,0),0))+IF(UPPER($D185)="E",4,0))</f>
        <v/>
      </c>
      <c r="H185" s="6" t="n"/>
      <c r="I185" s="5">
        <f>IF(OR($A185="",$F185=""),0,SUMIFS('İzin kayıtları'!$G:$G,'İzin kayıtları'!$A:$A,$A185,'İzin kayıtları'!$C:$C,"&gt;="&amp;$F185))</f>
        <v/>
      </c>
      <c r="J185" s="5">
        <f>IF($A185="","",$G185+N($H185)-$I185)</f>
        <v/>
      </c>
      <c r="K185" s="4">
        <f>IF($B185="","",EDATE($B185,12*($E185+1)))</f>
        <v/>
      </c>
    </row>
    <row r="186">
      <c r="B186" s="2" t="n"/>
      <c r="C186" s="2" t="n"/>
      <c r="E186" s="3">
        <f>IF($B186="","",DATEDIF($B186,TODAY(),"y"))</f>
        <v/>
      </c>
      <c r="F186" s="4">
        <f>IF(OR($B186="",$E186&lt;1),"",EDATE($B186,12*$E186))</f>
        <v/>
      </c>
      <c r="G186" s="5">
        <f>IF(OR($B186="",$E186&lt;1),0,MAX(IF($E186&gt;=15,26,IF($E186&gt;5,20,14)),IF(AND($C186&lt;&gt;"",$F186&lt;&gt;""),IF(OR(DATEDIF($C186,$F186,"y")&lt;=18,DATEDIF($C186,$F186,"y")&gt;=50),20,0),0))+IF(UPPER($D186)="E",4,0))</f>
        <v/>
      </c>
      <c r="H186" s="6" t="n"/>
      <c r="I186" s="5">
        <f>IF(OR($A186="",$F186=""),0,SUMIFS('İzin kayıtları'!$G:$G,'İzin kayıtları'!$A:$A,$A186,'İzin kayıtları'!$C:$C,"&gt;="&amp;$F186))</f>
        <v/>
      </c>
      <c r="J186" s="5">
        <f>IF($A186="","",$G186+N($H186)-$I186)</f>
        <v/>
      </c>
      <c r="K186" s="4">
        <f>IF($B186="","",EDATE($B186,12*($E186+1)))</f>
        <v/>
      </c>
    </row>
    <row r="187">
      <c r="B187" s="2" t="n"/>
      <c r="C187" s="2" t="n"/>
      <c r="E187" s="3">
        <f>IF($B187="","",DATEDIF($B187,TODAY(),"y"))</f>
        <v/>
      </c>
      <c r="F187" s="4">
        <f>IF(OR($B187="",$E187&lt;1),"",EDATE($B187,12*$E187))</f>
        <v/>
      </c>
      <c r="G187" s="5">
        <f>IF(OR($B187="",$E187&lt;1),0,MAX(IF($E187&gt;=15,26,IF($E187&gt;5,20,14)),IF(AND($C187&lt;&gt;"",$F187&lt;&gt;""),IF(OR(DATEDIF($C187,$F187,"y")&lt;=18,DATEDIF($C187,$F187,"y")&gt;=50),20,0),0))+IF(UPPER($D187)="E",4,0))</f>
        <v/>
      </c>
      <c r="H187" s="6" t="n"/>
      <c r="I187" s="5">
        <f>IF(OR($A187="",$F187=""),0,SUMIFS('İzin kayıtları'!$G:$G,'İzin kayıtları'!$A:$A,$A187,'İzin kayıtları'!$C:$C,"&gt;="&amp;$F187))</f>
        <v/>
      </c>
      <c r="J187" s="5">
        <f>IF($A187="","",$G187+N($H187)-$I187)</f>
        <v/>
      </c>
      <c r="K187" s="4">
        <f>IF($B187="","",EDATE($B187,12*($E187+1)))</f>
        <v/>
      </c>
    </row>
    <row r="188">
      <c r="B188" s="2" t="n"/>
      <c r="C188" s="2" t="n"/>
      <c r="E188" s="3">
        <f>IF($B188="","",DATEDIF($B188,TODAY(),"y"))</f>
        <v/>
      </c>
      <c r="F188" s="4">
        <f>IF(OR($B188="",$E188&lt;1),"",EDATE($B188,12*$E188))</f>
        <v/>
      </c>
      <c r="G188" s="5">
        <f>IF(OR($B188="",$E188&lt;1),0,MAX(IF($E188&gt;=15,26,IF($E188&gt;5,20,14)),IF(AND($C188&lt;&gt;"",$F188&lt;&gt;""),IF(OR(DATEDIF($C188,$F188,"y")&lt;=18,DATEDIF($C188,$F188,"y")&gt;=50),20,0),0))+IF(UPPER($D188)="E",4,0))</f>
        <v/>
      </c>
      <c r="H188" s="6" t="n"/>
      <c r="I188" s="5">
        <f>IF(OR($A188="",$F188=""),0,SUMIFS('İzin kayıtları'!$G:$G,'İzin kayıtları'!$A:$A,$A188,'İzin kayıtları'!$C:$C,"&gt;="&amp;$F188))</f>
        <v/>
      </c>
      <c r="J188" s="5">
        <f>IF($A188="","",$G188+N($H188)-$I188)</f>
        <v/>
      </c>
      <c r="K188" s="4">
        <f>IF($B188="","",EDATE($B188,12*($E188+1)))</f>
        <v/>
      </c>
    </row>
    <row r="189">
      <c r="B189" s="2" t="n"/>
      <c r="C189" s="2" t="n"/>
      <c r="E189" s="3">
        <f>IF($B189="","",DATEDIF($B189,TODAY(),"y"))</f>
        <v/>
      </c>
      <c r="F189" s="4">
        <f>IF(OR($B189="",$E189&lt;1),"",EDATE($B189,12*$E189))</f>
        <v/>
      </c>
      <c r="G189" s="5">
        <f>IF(OR($B189="",$E189&lt;1),0,MAX(IF($E189&gt;=15,26,IF($E189&gt;5,20,14)),IF(AND($C189&lt;&gt;"",$F189&lt;&gt;""),IF(OR(DATEDIF($C189,$F189,"y")&lt;=18,DATEDIF($C189,$F189,"y")&gt;=50),20,0),0))+IF(UPPER($D189)="E",4,0))</f>
        <v/>
      </c>
      <c r="H189" s="6" t="n"/>
      <c r="I189" s="5">
        <f>IF(OR($A189="",$F189=""),0,SUMIFS('İzin kayıtları'!$G:$G,'İzin kayıtları'!$A:$A,$A189,'İzin kayıtları'!$C:$C,"&gt;="&amp;$F189))</f>
        <v/>
      </c>
      <c r="J189" s="5">
        <f>IF($A189="","",$G189+N($H189)-$I189)</f>
        <v/>
      </c>
      <c r="K189" s="4">
        <f>IF($B189="","",EDATE($B189,12*($E189+1)))</f>
        <v/>
      </c>
    </row>
    <row r="190">
      <c r="B190" s="2" t="n"/>
      <c r="C190" s="2" t="n"/>
      <c r="E190" s="3">
        <f>IF($B190="","",DATEDIF($B190,TODAY(),"y"))</f>
        <v/>
      </c>
      <c r="F190" s="4">
        <f>IF(OR($B190="",$E190&lt;1),"",EDATE($B190,12*$E190))</f>
        <v/>
      </c>
      <c r="G190" s="5">
        <f>IF(OR($B190="",$E190&lt;1),0,MAX(IF($E190&gt;=15,26,IF($E190&gt;5,20,14)),IF(AND($C190&lt;&gt;"",$F190&lt;&gt;""),IF(OR(DATEDIF($C190,$F190,"y")&lt;=18,DATEDIF($C190,$F190,"y")&gt;=50),20,0),0))+IF(UPPER($D190)="E",4,0))</f>
        <v/>
      </c>
      <c r="H190" s="6" t="n"/>
      <c r="I190" s="5">
        <f>IF(OR($A190="",$F190=""),0,SUMIFS('İzin kayıtları'!$G:$G,'İzin kayıtları'!$A:$A,$A190,'İzin kayıtları'!$C:$C,"&gt;="&amp;$F190))</f>
        <v/>
      </c>
      <c r="J190" s="5">
        <f>IF($A190="","",$G190+N($H190)-$I190)</f>
        <v/>
      </c>
      <c r="K190" s="4">
        <f>IF($B190="","",EDATE($B190,12*($E190+1)))</f>
        <v/>
      </c>
    </row>
    <row r="191">
      <c r="B191" s="2" t="n"/>
      <c r="C191" s="2" t="n"/>
      <c r="E191" s="3">
        <f>IF($B191="","",DATEDIF($B191,TODAY(),"y"))</f>
        <v/>
      </c>
      <c r="F191" s="4">
        <f>IF(OR($B191="",$E191&lt;1),"",EDATE($B191,12*$E191))</f>
        <v/>
      </c>
      <c r="G191" s="5">
        <f>IF(OR($B191="",$E191&lt;1),0,MAX(IF($E191&gt;=15,26,IF($E191&gt;5,20,14)),IF(AND($C191&lt;&gt;"",$F191&lt;&gt;""),IF(OR(DATEDIF($C191,$F191,"y")&lt;=18,DATEDIF($C191,$F191,"y")&gt;=50),20,0),0))+IF(UPPER($D191)="E",4,0))</f>
        <v/>
      </c>
      <c r="H191" s="6" t="n"/>
      <c r="I191" s="5">
        <f>IF(OR($A191="",$F191=""),0,SUMIFS('İzin kayıtları'!$G:$G,'İzin kayıtları'!$A:$A,$A191,'İzin kayıtları'!$C:$C,"&gt;="&amp;$F191))</f>
        <v/>
      </c>
      <c r="J191" s="5">
        <f>IF($A191="","",$G191+N($H191)-$I191)</f>
        <v/>
      </c>
      <c r="K191" s="4">
        <f>IF($B191="","",EDATE($B191,12*($E191+1)))</f>
        <v/>
      </c>
    </row>
    <row r="192">
      <c r="B192" s="2" t="n"/>
      <c r="C192" s="2" t="n"/>
      <c r="E192" s="3">
        <f>IF($B192="","",DATEDIF($B192,TODAY(),"y"))</f>
        <v/>
      </c>
      <c r="F192" s="4">
        <f>IF(OR($B192="",$E192&lt;1),"",EDATE($B192,12*$E192))</f>
        <v/>
      </c>
      <c r="G192" s="5">
        <f>IF(OR($B192="",$E192&lt;1),0,MAX(IF($E192&gt;=15,26,IF($E192&gt;5,20,14)),IF(AND($C192&lt;&gt;"",$F192&lt;&gt;""),IF(OR(DATEDIF($C192,$F192,"y")&lt;=18,DATEDIF($C192,$F192,"y")&gt;=50),20,0),0))+IF(UPPER($D192)="E",4,0))</f>
        <v/>
      </c>
      <c r="H192" s="6" t="n"/>
      <c r="I192" s="5">
        <f>IF(OR($A192="",$F192=""),0,SUMIFS('İzin kayıtları'!$G:$G,'İzin kayıtları'!$A:$A,$A192,'İzin kayıtları'!$C:$C,"&gt;="&amp;$F192))</f>
        <v/>
      </c>
      <c r="J192" s="5">
        <f>IF($A192="","",$G192+N($H192)-$I192)</f>
        <v/>
      </c>
      <c r="K192" s="4">
        <f>IF($B192="","",EDATE($B192,12*($E192+1)))</f>
        <v/>
      </c>
    </row>
    <row r="193">
      <c r="B193" s="2" t="n"/>
      <c r="C193" s="2" t="n"/>
      <c r="E193" s="3">
        <f>IF($B193="","",DATEDIF($B193,TODAY(),"y"))</f>
        <v/>
      </c>
      <c r="F193" s="4">
        <f>IF(OR($B193="",$E193&lt;1),"",EDATE($B193,12*$E193))</f>
        <v/>
      </c>
      <c r="G193" s="5">
        <f>IF(OR($B193="",$E193&lt;1),0,MAX(IF($E193&gt;=15,26,IF($E193&gt;5,20,14)),IF(AND($C193&lt;&gt;"",$F193&lt;&gt;""),IF(OR(DATEDIF($C193,$F193,"y")&lt;=18,DATEDIF($C193,$F193,"y")&gt;=50),20,0),0))+IF(UPPER($D193)="E",4,0))</f>
        <v/>
      </c>
      <c r="H193" s="6" t="n"/>
      <c r="I193" s="5">
        <f>IF(OR($A193="",$F193=""),0,SUMIFS('İzin kayıtları'!$G:$G,'İzin kayıtları'!$A:$A,$A193,'İzin kayıtları'!$C:$C,"&gt;="&amp;$F193))</f>
        <v/>
      </c>
      <c r="J193" s="5">
        <f>IF($A193="","",$G193+N($H193)-$I193)</f>
        <v/>
      </c>
      <c r="K193" s="4">
        <f>IF($B193="","",EDATE($B193,12*($E193+1)))</f>
        <v/>
      </c>
    </row>
    <row r="194">
      <c r="B194" s="2" t="n"/>
      <c r="C194" s="2" t="n"/>
      <c r="E194" s="3">
        <f>IF($B194="","",DATEDIF($B194,TODAY(),"y"))</f>
        <v/>
      </c>
      <c r="F194" s="4">
        <f>IF(OR($B194="",$E194&lt;1),"",EDATE($B194,12*$E194))</f>
        <v/>
      </c>
      <c r="G194" s="5">
        <f>IF(OR($B194="",$E194&lt;1),0,MAX(IF($E194&gt;=15,26,IF($E194&gt;5,20,14)),IF(AND($C194&lt;&gt;"",$F194&lt;&gt;""),IF(OR(DATEDIF($C194,$F194,"y")&lt;=18,DATEDIF($C194,$F194,"y")&gt;=50),20,0),0))+IF(UPPER($D194)="E",4,0))</f>
        <v/>
      </c>
      <c r="H194" s="6" t="n"/>
      <c r="I194" s="5">
        <f>IF(OR($A194="",$F194=""),0,SUMIFS('İzin kayıtları'!$G:$G,'İzin kayıtları'!$A:$A,$A194,'İzin kayıtları'!$C:$C,"&gt;="&amp;$F194))</f>
        <v/>
      </c>
      <c r="J194" s="5">
        <f>IF($A194="","",$G194+N($H194)-$I194)</f>
        <v/>
      </c>
      <c r="K194" s="4">
        <f>IF($B194="","",EDATE($B194,12*($E194+1)))</f>
        <v/>
      </c>
    </row>
    <row r="195">
      <c r="B195" s="2" t="n"/>
      <c r="C195" s="2" t="n"/>
      <c r="E195" s="3">
        <f>IF($B195="","",DATEDIF($B195,TODAY(),"y"))</f>
        <v/>
      </c>
      <c r="F195" s="4">
        <f>IF(OR($B195="",$E195&lt;1),"",EDATE($B195,12*$E195))</f>
        <v/>
      </c>
      <c r="G195" s="5">
        <f>IF(OR($B195="",$E195&lt;1),0,MAX(IF($E195&gt;=15,26,IF($E195&gt;5,20,14)),IF(AND($C195&lt;&gt;"",$F195&lt;&gt;""),IF(OR(DATEDIF($C195,$F195,"y")&lt;=18,DATEDIF($C195,$F195,"y")&gt;=50),20,0),0))+IF(UPPER($D195)="E",4,0))</f>
        <v/>
      </c>
      <c r="H195" s="6" t="n"/>
      <c r="I195" s="5">
        <f>IF(OR($A195="",$F195=""),0,SUMIFS('İzin kayıtları'!$G:$G,'İzin kayıtları'!$A:$A,$A195,'İzin kayıtları'!$C:$C,"&gt;="&amp;$F195))</f>
        <v/>
      </c>
      <c r="J195" s="5">
        <f>IF($A195="","",$G195+N($H195)-$I195)</f>
        <v/>
      </c>
      <c r="K195" s="4">
        <f>IF($B195="","",EDATE($B195,12*($E195+1)))</f>
        <v/>
      </c>
    </row>
    <row r="196">
      <c r="B196" s="2" t="n"/>
      <c r="C196" s="2" t="n"/>
      <c r="E196" s="3">
        <f>IF($B196="","",DATEDIF($B196,TODAY(),"y"))</f>
        <v/>
      </c>
      <c r="F196" s="4">
        <f>IF(OR($B196="",$E196&lt;1),"",EDATE($B196,12*$E196))</f>
        <v/>
      </c>
      <c r="G196" s="5">
        <f>IF(OR($B196="",$E196&lt;1),0,MAX(IF($E196&gt;=15,26,IF($E196&gt;5,20,14)),IF(AND($C196&lt;&gt;"",$F196&lt;&gt;""),IF(OR(DATEDIF($C196,$F196,"y")&lt;=18,DATEDIF($C196,$F196,"y")&gt;=50),20,0),0))+IF(UPPER($D196)="E",4,0))</f>
        <v/>
      </c>
      <c r="H196" s="6" t="n"/>
      <c r="I196" s="5">
        <f>IF(OR($A196="",$F196=""),0,SUMIFS('İzin kayıtları'!$G:$G,'İzin kayıtları'!$A:$A,$A196,'İzin kayıtları'!$C:$C,"&gt;="&amp;$F196))</f>
        <v/>
      </c>
      <c r="J196" s="5">
        <f>IF($A196="","",$G196+N($H196)-$I196)</f>
        <v/>
      </c>
      <c r="K196" s="4">
        <f>IF($B196="","",EDATE($B196,12*($E196+1)))</f>
        <v/>
      </c>
    </row>
    <row r="197">
      <c r="B197" s="2" t="n"/>
      <c r="C197" s="2" t="n"/>
      <c r="E197" s="3">
        <f>IF($B197="","",DATEDIF($B197,TODAY(),"y"))</f>
        <v/>
      </c>
      <c r="F197" s="4">
        <f>IF(OR($B197="",$E197&lt;1),"",EDATE($B197,12*$E197))</f>
        <v/>
      </c>
      <c r="G197" s="5">
        <f>IF(OR($B197="",$E197&lt;1),0,MAX(IF($E197&gt;=15,26,IF($E197&gt;5,20,14)),IF(AND($C197&lt;&gt;"",$F197&lt;&gt;""),IF(OR(DATEDIF($C197,$F197,"y")&lt;=18,DATEDIF($C197,$F197,"y")&gt;=50),20,0),0))+IF(UPPER($D197)="E",4,0))</f>
        <v/>
      </c>
      <c r="H197" s="6" t="n"/>
      <c r="I197" s="5">
        <f>IF(OR($A197="",$F197=""),0,SUMIFS('İzin kayıtları'!$G:$G,'İzin kayıtları'!$A:$A,$A197,'İzin kayıtları'!$C:$C,"&gt;="&amp;$F197))</f>
        <v/>
      </c>
      <c r="J197" s="5">
        <f>IF($A197="","",$G197+N($H197)-$I197)</f>
        <v/>
      </c>
      <c r="K197" s="4">
        <f>IF($B197="","",EDATE($B197,12*($E197+1)))</f>
        <v/>
      </c>
    </row>
    <row r="198">
      <c r="B198" s="2" t="n"/>
      <c r="C198" s="2" t="n"/>
      <c r="E198" s="3">
        <f>IF($B198="","",DATEDIF($B198,TODAY(),"y"))</f>
        <v/>
      </c>
      <c r="F198" s="4">
        <f>IF(OR($B198="",$E198&lt;1),"",EDATE($B198,12*$E198))</f>
        <v/>
      </c>
      <c r="G198" s="5">
        <f>IF(OR($B198="",$E198&lt;1),0,MAX(IF($E198&gt;=15,26,IF($E198&gt;5,20,14)),IF(AND($C198&lt;&gt;"",$F198&lt;&gt;""),IF(OR(DATEDIF($C198,$F198,"y")&lt;=18,DATEDIF($C198,$F198,"y")&gt;=50),20,0),0))+IF(UPPER($D198)="E",4,0))</f>
        <v/>
      </c>
      <c r="H198" s="6" t="n"/>
      <c r="I198" s="5">
        <f>IF(OR($A198="",$F198=""),0,SUMIFS('İzin kayıtları'!$G:$G,'İzin kayıtları'!$A:$A,$A198,'İzin kayıtları'!$C:$C,"&gt;="&amp;$F198))</f>
        <v/>
      </c>
      <c r="J198" s="5">
        <f>IF($A198="","",$G198+N($H198)-$I198)</f>
        <v/>
      </c>
      <c r="K198" s="4">
        <f>IF($B198="","",EDATE($B198,12*($E198+1)))</f>
        <v/>
      </c>
    </row>
    <row r="199">
      <c r="B199" s="2" t="n"/>
      <c r="C199" s="2" t="n"/>
      <c r="E199" s="3">
        <f>IF($B199="","",DATEDIF($B199,TODAY(),"y"))</f>
        <v/>
      </c>
      <c r="F199" s="4">
        <f>IF(OR($B199="",$E199&lt;1),"",EDATE($B199,12*$E199))</f>
        <v/>
      </c>
      <c r="G199" s="5">
        <f>IF(OR($B199="",$E199&lt;1),0,MAX(IF($E199&gt;=15,26,IF($E199&gt;5,20,14)),IF(AND($C199&lt;&gt;"",$F199&lt;&gt;""),IF(OR(DATEDIF($C199,$F199,"y")&lt;=18,DATEDIF($C199,$F199,"y")&gt;=50),20,0),0))+IF(UPPER($D199)="E",4,0))</f>
        <v/>
      </c>
      <c r="H199" s="6" t="n"/>
      <c r="I199" s="5">
        <f>IF(OR($A199="",$F199=""),0,SUMIFS('İzin kayıtları'!$G:$G,'İzin kayıtları'!$A:$A,$A199,'İzin kayıtları'!$C:$C,"&gt;="&amp;$F199))</f>
        <v/>
      </c>
      <c r="J199" s="5">
        <f>IF($A199="","",$G199+N($H199)-$I199)</f>
        <v/>
      </c>
      <c r="K199" s="4">
        <f>IF($B199="","",EDATE($B199,12*($E199+1)))</f>
        <v/>
      </c>
    </row>
    <row r="200">
      <c r="B200" s="2" t="n"/>
      <c r="C200" s="2" t="n"/>
      <c r="E200" s="3">
        <f>IF($B200="","",DATEDIF($B200,TODAY(),"y"))</f>
        <v/>
      </c>
      <c r="F200" s="4">
        <f>IF(OR($B200="",$E200&lt;1),"",EDATE($B200,12*$E200))</f>
        <v/>
      </c>
      <c r="G200" s="5">
        <f>IF(OR($B200="",$E200&lt;1),0,MAX(IF($E200&gt;=15,26,IF($E200&gt;5,20,14)),IF(AND($C200&lt;&gt;"",$F200&lt;&gt;""),IF(OR(DATEDIF($C200,$F200,"y")&lt;=18,DATEDIF($C200,$F200,"y")&gt;=50),20,0),0))+IF(UPPER($D200)="E",4,0))</f>
        <v/>
      </c>
      <c r="H200" s="6" t="n"/>
      <c r="I200" s="5">
        <f>IF(OR($A200="",$F200=""),0,SUMIFS('İzin kayıtları'!$G:$G,'İzin kayıtları'!$A:$A,$A200,'İzin kayıtları'!$C:$C,"&gt;="&amp;$F200))</f>
        <v/>
      </c>
      <c r="J200" s="5">
        <f>IF($A200="","",$G200+N($H200)-$I200)</f>
        <v/>
      </c>
      <c r="K200" s="4">
        <f>IF($B200="","",EDATE($B200,12*($E200+1)))</f>
        <v/>
      </c>
    </row>
    <row r="201">
      <c r="B201" s="2" t="n"/>
      <c r="C201" s="2" t="n"/>
      <c r="E201" s="3">
        <f>IF($B201="","",DATEDIF($B201,TODAY(),"y"))</f>
        <v/>
      </c>
      <c r="F201" s="4">
        <f>IF(OR($B201="",$E201&lt;1),"",EDATE($B201,12*$E201))</f>
        <v/>
      </c>
      <c r="G201" s="5">
        <f>IF(OR($B201="",$E201&lt;1),0,MAX(IF($E201&gt;=15,26,IF($E201&gt;5,20,14)),IF(AND($C201&lt;&gt;"",$F201&lt;&gt;""),IF(OR(DATEDIF($C201,$F201,"y")&lt;=18,DATEDIF($C201,$F201,"y")&gt;=50),20,0),0))+IF(UPPER($D201)="E",4,0))</f>
        <v/>
      </c>
      <c r="H201" s="6" t="n"/>
      <c r="I201" s="5">
        <f>IF(OR($A201="",$F201=""),0,SUMIFS('İzin kayıtları'!$G:$G,'İzin kayıtları'!$A:$A,$A201,'İzin kayıtları'!$C:$C,"&gt;="&amp;$F201))</f>
        <v/>
      </c>
      <c r="J201" s="5">
        <f>IF($A201="","",$G201+N($H201)-$I201)</f>
        <v/>
      </c>
      <c r="K201" s="4">
        <f>IF($B201="","",EDATE($B201,12*($E201+1)))</f>
        <v/>
      </c>
    </row>
  </sheetData>
  <conditionalFormatting sqref="J2:J201">
    <cfRule type="cellIs" priority="1" operator="lessThan" dxfId="0">
      <formula>0</formula>
    </cfRule>
  </conditionalFormatting>
  <dataValidations count="1">
    <dataValidation sqref="D2:D201" showDropDown="0" showInputMessage="0" showErrorMessage="0" allowBlank="1" type="list">
      <formula1>"E,H"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6" customWidth="1" min="2" max="2"/>
    <col width="13" customWidth="1" min="3" max="3"/>
    <col width="13" customWidth="1" min="4" max="4"/>
    <col width="13" customWidth="1" min="5" max="5"/>
    <col width="13" customWidth="1" min="6" max="6"/>
    <col width="15" customWidth="1" min="7" max="7"/>
    <col width="30" customWidth="1" min="8" max="8"/>
  </cols>
  <sheetData>
    <row r="1" ht="36" customHeight="1">
      <c r="A1" s="1" t="inlineStr">
        <is>
          <t>Adı Soyadı</t>
        </is>
      </c>
      <c r="B1" s="1" t="inlineStr">
        <is>
          <t>İzin türü</t>
        </is>
      </c>
      <c r="C1" s="1" t="inlineStr">
        <is>
          <t>Başlangıç</t>
        </is>
      </c>
      <c r="D1" s="1" t="inlineStr">
        <is>
          <t>Bitiş</t>
        </is>
      </c>
      <c r="E1" s="1" t="inlineStr">
        <is>
          <t>İş günü (otomatik)</t>
        </is>
      </c>
      <c r="F1" s="1" t="inlineStr">
        <is>
          <t>Düzeltme (gün)</t>
        </is>
      </c>
      <c r="G1" s="1" t="inlineStr">
        <is>
          <t>Yıllık izinden düşülen (gün)</t>
        </is>
      </c>
      <c r="H1" s="1" t="inlineStr">
        <is>
          <t>Açıklama</t>
        </is>
      </c>
    </row>
    <row r="2">
      <c r="C2" s="2" t="n"/>
      <c r="D2" s="2" t="n"/>
      <c r="E2" s="5">
        <f>IF(OR($C2="",$D2=""),"",NETWORKDAYS.INTL($C2,$D2,IF('Ayarlar'!$B$2="Pazartesi–Cumartesi",11,1),'Resmî tatiller'!$A$2:$A$400)-0.5*SUMPRODUCT(('Resmî tatiller'!$C$2:$C$400&lt;&gt;"")*('Resmî tatiller'!$C$2:$C$400&gt;=$C2)*('Resmî tatiller'!$C$2:$C$400&lt;=$D2)*(WEEKDAY('Resmî tatiller'!$C$2:$C$400,2)&lt;IF('Ayarlar'!$B$2="Pazartesi–Cumartesi",7,6))))</f>
        <v/>
      </c>
      <c r="F2" s="6" t="n"/>
      <c r="G2" s="5">
        <f>IF(OR($E2="",$B2&lt;&gt;"Yıllık izin"),0,$E2+N($F2))</f>
        <v/>
      </c>
    </row>
    <row r="3">
      <c r="C3" s="2" t="n"/>
      <c r="D3" s="2" t="n"/>
      <c r="E3" s="5">
        <f>IF(OR($C3="",$D3=""),"",NETWORKDAYS.INTL($C3,$D3,IF('Ayarlar'!$B$2="Pazartesi–Cumartesi",11,1),'Resmî tatiller'!$A$2:$A$400)-0.5*SUMPRODUCT(('Resmî tatiller'!$C$2:$C$400&lt;&gt;"")*('Resmî tatiller'!$C$2:$C$400&gt;=$C3)*('Resmî tatiller'!$C$2:$C$400&lt;=$D3)*(WEEKDAY('Resmî tatiller'!$C$2:$C$400,2)&lt;IF('Ayarlar'!$B$2="Pazartesi–Cumartesi",7,6))))</f>
        <v/>
      </c>
      <c r="F3" s="6" t="n"/>
      <c r="G3" s="5">
        <f>IF(OR($E3="",$B3&lt;&gt;"Yıllık izin"),0,$E3+N($F3))</f>
        <v/>
      </c>
    </row>
    <row r="4">
      <c r="C4" s="2" t="n"/>
      <c r="D4" s="2" t="n"/>
      <c r="E4" s="5">
        <f>IF(OR($C4="",$D4=""),"",NETWORKDAYS.INTL($C4,$D4,IF('Ayarlar'!$B$2="Pazartesi–Cumartesi",11,1),'Resmî tatiller'!$A$2:$A$400)-0.5*SUMPRODUCT(('Resmî tatiller'!$C$2:$C$400&lt;&gt;"")*('Resmî tatiller'!$C$2:$C$400&gt;=$C4)*('Resmî tatiller'!$C$2:$C$400&lt;=$D4)*(WEEKDAY('Resmî tatiller'!$C$2:$C$400,2)&lt;IF('Ayarlar'!$B$2="Pazartesi–Cumartesi",7,6))))</f>
        <v/>
      </c>
      <c r="F4" s="6" t="n"/>
      <c r="G4" s="5">
        <f>IF(OR($E4="",$B4&lt;&gt;"Yıllık izin"),0,$E4+N($F4))</f>
        <v/>
      </c>
    </row>
    <row r="5">
      <c r="C5" s="2" t="n"/>
      <c r="D5" s="2" t="n"/>
      <c r="E5" s="5">
        <f>IF(OR($C5="",$D5=""),"",NETWORKDAYS.INTL($C5,$D5,IF('Ayarlar'!$B$2="Pazartesi–Cumartesi",11,1),'Resmî tatiller'!$A$2:$A$400)-0.5*SUMPRODUCT(('Resmî tatiller'!$C$2:$C$400&lt;&gt;"")*('Resmî tatiller'!$C$2:$C$400&gt;=$C5)*('Resmî tatiller'!$C$2:$C$400&lt;=$D5)*(WEEKDAY('Resmî tatiller'!$C$2:$C$400,2)&lt;IF('Ayarlar'!$B$2="Pazartesi–Cumartesi",7,6))))</f>
        <v/>
      </c>
      <c r="F5" s="6" t="n"/>
      <c r="G5" s="5">
        <f>IF(OR($E5="",$B5&lt;&gt;"Yıllık izin"),0,$E5+N($F5))</f>
        <v/>
      </c>
    </row>
    <row r="6">
      <c r="C6" s="2" t="n"/>
      <c r="D6" s="2" t="n"/>
      <c r="E6" s="5">
        <f>IF(OR($C6="",$D6=""),"",NETWORKDAYS.INTL($C6,$D6,IF('Ayarlar'!$B$2="Pazartesi–Cumartesi",11,1),'Resmî tatiller'!$A$2:$A$400)-0.5*SUMPRODUCT(('Resmî tatiller'!$C$2:$C$400&lt;&gt;"")*('Resmî tatiller'!$C$2:$C$400&gt;=$C6)*('Resmî tatiller'!$C$2:$C$400&lt;=$D6)*(WEEKDAY('Resmî tatiller'!$C$2:$C$400,2)&lt;IF('Ayarlar'!$B$2="Pazartesi–Cumartesi",7,6))))</f>
        <v/>
      </c>
      <c r="F6" s="6" t="n"/>
      <c r="G6" s="5">
        <f>IF(OR($E6="",$B6&lt;&gt;"Yıllık izin"),0,$E6+N($F6))</f>
        <v/>
      </c>
    </row>
    <row r="7">
      <c r="C7" s="2" t="n"/>
      <c r="D7" s="2" t="n"/>
      <c r="E7" s="5">
        <f>IF(OR($C7="",$D7=""),"",NETWORKDAYS.INTL($C7,$D7,IF('Ayarlar'!$B$2="Pazartesi–Cumartesi",11,1),'Resmî tatiller'!$A$2:$A$400)-0.5*SUMPRODUCT(('Resmî tatiller'!$C$2:$C$400&lt;&gt;"")*('Resmî tatiller'!$C$2:$C$400&gt;=$C7)*('Resmî tatiller'!$C$2:$C$400&lt;=$D7)*(WEEKDAY('Resmî tatiller'!$C$2:$C$400,2)&lt;IF('Ayarlar'!$B$2="Pazartesi–Cumartesi",7,6))))</f>
        <v/>
      </c>
      <c r="F7" s="6" t="n"/>
      <c r="G7" s="5">
        <f>IF(OR($E7="",$B7&lt;&gt;"Yıllık izin"),0,$E7+N($F7))</f>
        <v/>
      </c>
    </row>
    <row r="8">
      <c r="C8" s="2" t="n"/>
      <c r="D8" s="2" t="n"/>
      <c r="E8" s="5">
        <f>IF(OR($C8="",$D8=""),"",NETWORKDAYS.INTL($C8,$D8,IF('Ayarlar'!$B$2="Pazartesi–Cumartesi",11,1),'Resmî tatiller'!$A$2:$A$400)-0.5*SUMPRODUCT(('Resmî tatiller'!$C$2:$C$400&lt;&gt;"")*('Resmî tatiller'!$C$2:$C$400&gt;=$C8)*('Resmî tatiller'!$C$2:$C$400&lt;=$D8)*(WEEKDAY('Resmî tatiller'!$C$2:$C$400,2)&lt;IF('Ayarlar'!$B$2="Pazartesi–Cumartesi",7,6))))</f>
        <v/>
      </c>
      <c r="F8" s="6" t="n"/>
      <c r="G8" s="5">
        <f>IF(OR($E8="",$B8&lt;&gt;"Yıllık izin"),0,$E8+N($F8))</f>
        <v/>
      </c>
    </row>
    <row r="9">
      <c r="C9" s="2" t="n"/>
      <c r="D9" s="2" t="n"/>
      <c r="E9" s="5">
        <f>IF(OR($C9="",$D9=""),"",NETWORKDAYS.INTL($C9,$D9,IF('Ayarlar'!$B$2="Pazartesi–Cumartesi",11,1),'Resmî tatiller'!$A$2:$A$400)-0.5*SUMPRODUCT(('Resmî tatiller'!$C$2:$C$400&lt;&gt;"")*('Resmî tatiller'!$C$2:$C$400&gt;=$C9)*('Resmî tatiller'!$C$2:$C$400&lt;=$D9)*(WEEKDAY('Resmî tatiller'!$C$2:$C$400,2)&lt;IF('Ayarlar'!$B$2="Pazartesi–Cumartesi",7,6))))</f>
        <v/>
      </c>
      <c r="F9" s="6" t="n"/>
      <c r="G9" s="5">
        <f>IF(OR($E9="",$B9&lt;&gt;"Yıllık izin"),0,$E9+N($F9))</f>
        <v/>
      </c>
    </row>
    <row r="10">
      <c r="C10" s="2" t="n"/>
      <c r="D10" s="2" t="n"/>
      <c r="E10" s="5">
        <f>IF(OR($C10="",$D10=""),"",NETWORKDAYS.INTL($C10,$D10,IF('Ayarlar'!$B$2="Pazartesi–Cumartesi",11,1),'Resmî tatiller'!$A$2:$A$400)-0.5*SUMPRODUCT(('Resmî tatiller'!$C$2:$C$400&lt;&gt;"")*('Resmî tatiller'!$C$2:$C$400&gt;=$C10)*('Resmî tatiller'!$C$2:$C$400&lt;=$D10)*(WEEKDAY('Resmî tatiller'!$C$2:$C$400,2)&lt;IF('Ayarlar'!$B$2="Pazartesi–Cumartesi",7,6))))</f>
        <v/>
      </c>
      <c r="F10" s="6" t="n"/>
      <c r="G10" s="5">
        <f>IF(OR($E10="",$B10&lt;&gt;"Yıllık izin"),0,$E10+N($F10))</f>
        <v/>
      </c>
    </row>
    <row r="11">
      <c r="C11" s="2" t="n"/>
      <c r="D11" s="2" t="n"/>
      <c r="E11" s="5">
        <f>IF(OR($C11="",$D11=""),"",NETWORKDAYS.INTL($C11,$D11,IF('Ayarlar'!$B$2="Pazartesi–Cumartesi",11,1),'Resmî tatiller'!$A$2:$A$400)-0.5*SUMPRODUCT(('Resmî tatiller'!$C$2:$C$400&lt;&gt;"")*('Resmî tatiller'!$C$2:$C$400&gt;=$C11)*('Resmî tatiller'!$C$2:$C$400&lt;=$D11)*(WEEKDAY('Resmî tatiller'!$C$2:$C$400,2)&lt;IF('Ayarlar'!$B$2="Pazartesi–Cumartesi",7,6))))</f>
        <v/>
      </c>
      <c r="F11" s="6" t="n"/>
      <c r="G11" s="5">
        <f>IF(OR($E11="",$B11&lt;&gt;"Yıllık izin"),0,$E11+N($F11))</f>
        <v/>
      </c>
    </row>
    <row r="12">
      <c r="C12" s="2" t="n"/>
      <c r="D12" s="2" t="n"/>
      <c r="E12" s="5">
        <f>IF(OR($C12="",$D12=""),"",NETWORKDAYS.INTL($C12,$D12,IF('Ayarlar'!$B$2="Pazartesi–Cumartesi",11,1),'Resmî tatiller'!$A$2:$A$400)-0.5*SUMPRODUCT(('Resmî tatiller'!$C$2:$C$400&lt;&gt;"")*('Resmî tatiller'!$C$2:$C$400&gt;=$C12)*('Resmî tatiller'!$C$2:$C$400&lt;=$D12)*(WEEKDAY('Resmî tatiller'!$C$2:$C$400,2)&lt;IF('Ayarlar'!$B$2="Pazartesi–Cumartesi",7,6))))</f>
        <v/>
      </c>
      <c r="F12" s="6" t="n"/>
      <c r="G12" s="5">
        <f>IF(OR($E12="",$B12&lt;&gt;"Yıllık izin"),0,$E12+N($F12))</f>
        <v/>
      </c>
    </row>
    <row r="13">
      <c r="C13" s="2" t="n"/>
      <c r="D13" s="2" t="n"/>
      <c r="E13" s="5">
        <f>IF(OR($C13="",$D13=""),"",NETWORKDAYS.INTL($C13,$D13,IF('Ayarlar'!$B$2="Pazartesi–Cumartesi",11,1),'Resmî tatiller'!$A$2:$A$400)-0.5*SUMPRODUCT(('Resmî tatiller'!$C$2:$C$400&lt;&gt;"")*('Resmî tatiller'!$C$2:$C$400&gt;=$C13)*('Resmî tatiller'!$C$2:$C$400&lt;=$D13)*(WEEKDAY('Resmî tatiller'!$C$2:$C$400,2)&lt;IF('Ayarlar'!$B$2="Pazartesi–Cumartesi",7,6))))</f>
        <v/>
      </c>
      <c r="F13" s="6" t="n"/>
      <c r="G13" s="5">
        <f>IF(OR($E13="",$B13&lt;&gt;"Yıllık izin"),0,$E13+N($F13))</f>
        <v/>
      </c>
    </row>
    <row r="14">
      <c r="C14" s="2" t="n"/>
      <c r="D14" s="2" t="n"/>
      <c r="E14" s="5">
        <f>IF(OR($C14="",$D14=""),"",NETWORKDAYS.INTL($C14,$D14,IF('Ayarlar'!$B$2="Pazartesi–Cumartesi",11,1),'Resmî tatiller'!$A$2:$A$400)-0.5*SUMPRODUCT(('Resmî tatiller'!$C$2:$C$400&lt;&gt;"")*('Resmî tatiller'!$C$2:$C$400&gt;=$C14)*('Resmî tatiller'!$C$2:$C$400&lt;=$D14)*(WEEKDAY('Resmî tatiller'!$C$2:$C$400,2)&lt;IF('Ayarlar'!$B$2="Pazartesi–Cumartesi",7,6))))</f>
        <v/>
      </c>
      <c r="F14" s="6" t="n"/>
      <c r="G14" s="5">
        <f>IF(OR($E14="",$B14&lt;&gt;"Yıllık izin"),0,$E14+N($F14))</f>
        <v/>
      </c>
    </row>
    <row r="15">
      <c r="C15" s="2" t="n"/>
      <c r="D15" s="2" t="n"/>
      <c r="E15" s="5">
        <f>IF(OR($C15="",$D15=""),"",NETWORKDAYS.INTL($C15,$D15,IF('Ayarlar'!$B$2="Pazartesi–Cumartesi",11,1),'Resmî tatiller'!$A$2:$A$400)-0.5*SUMPRODUCT(('Resmî tatiller'!$C$2:$C$400&lt;&gt;"")*('Resmî tatiller'!$C$2:$C$400&gt;=$C15)*('Resmî tatiller'!$C$2:$C$400&lt;=$D15)*(WEEKDAY('Resmî tatiller'!$C$2:$C$400,2)&lt;IF('Ayarlar'!$B$2="Pazartesi–Cumartesi",7,6))))</f>
        <v/>
      </c>
      <c r="F15" s="6" t="n"/>
      <c r="G15" s="5">
        <f>IF(OR($E15="",$B15&lt;&gt;"Yıllık izin"),0,$E15+N($F15))</f>
        <v/>
      </c>
    </row>
    <row r="16">
      <c r="C16" s="2" t="n"/>
      <c r="D16" s="2" t="n"/>
      <c r="E16" s="5">
        <f>IF(OR($C16="",$D16=""),"",NETWORKDAYS.INTL($C16,$D16,IF('Ayarlar'!$B$2="Pazartesi–Cumartesi",11,1),'Resmî tatiller'!$A$2:$A$400)-0.5*SUMPRODUCT(('Resmî tatiller'!$C$2:$C$400&lt;&gt;"")*('Resmî tatiller'!$C$2:$C$400&gt;=$C16)*('Resmî tatiller'!$C$2:$C$400&lt;=$D16)*(WEEKDAY('Resmî tatiller'!$C$2:$C$400,2)&lt;IF('Ayarlar'!$B$2="Pazartesi–Cumartesi",7,6))))</f>
        <v/>
      </c>
      <c r="F16" s="6" t="n"/>
      <c r="G16" s="5">
        <f>IF(OR($E16="",$B16&lt;&gt;"Yıllık izin"),0,$E16+N($F16))</f>
        <v/>
      </c>
    </row>
    <row r="17">
      <c r="C17" s="2" t="n"/>
      <c r="D17" s="2" t="n"/>
      <c r="E17" s="5">
        <f>IF(OR($C17="",$D17=""),"",NETWORKDAYS.INTL($C17,$D17,IF('Ayarlar'!$B$2="Pazartesi–Cumartesi",11,1),'Resmî tatiller'!$A$2:$A$400)-0.5*SUMPRODUCT(('Resmî tatiller'!$C$2:$C$400&lt;&gt;"")*('Resmî tatiller'!$C$2:$C$400&gt;=$C17)*('Resmî tatiller'!$C$2:$C$400&lt;=$D17)*(WEEKDAY('Resmî tatiller'!$C$2:$C$400,2)&lt;IF('Ayarlar'!$B$2="Pazartesi–Cumartesi",7,6))))</f>
        <v/>
      </c>
      <c r="F17" s="6" t="n"/>
      <c r="G17" s="5">
        <f>IF(OR($E17="",$B17&lt;&gt;"Yıllık izin"),0,$E17+N($F17))</f>
        <v/>
      </c>
    </row>
    <row r="18">
      <c r="C18" s="2" t="n"/>
      <c r="D18" s="2" t="n"/>
      <c r="E18" s="5">
        <f>IF(OR($C18="",$D18=""),"",NETWORKDAYS.INTL($C18,$D18,IF('Ayarlar'!$B$2="Pazartesi–Cumartesi",11,1),'Resmî tatiller'!$A$2:$A$400)-0.5*SUMPRODUCT(('Resmî tatiller'!$C$2:$C$400&lt;&gt;"")*('Resmî tatiller'!$C$2:$C$400&gt;=$C18)*('Resmî tatiller'!$C$2:$C$400&lt;=$D18)*(WEEKDAY('Resmî tatiller'!$C$2:$C$400,2)&lt;IF('Ayarlar'!$B$2="Pazartesi–Cumartesi",7,6))))</f>
        <v/>
      </c>
      <c r="F18" s="6" t="n"/>
      <c r="G18" s="5">
        <f>IF(OR($E18="",$B18&lt;&gt;"Yıllık izin"),0,$E18+N($F18))</f>
        <v/>
      </c>
    </row>
    <row r="19">
      <c r="C19" s="2" t="n"/>
      <c r="D19" s="2" t="n"/>
      <c r="E19" s="5">
        <f>IF(OR($C19="",$D19=""),"",NETWORKDAYS.INTL($C19,$D19,IF('Ayarlar'!$B$2="Pazartesi–Cumartesi",11,1),'Resmî tatiller'!$A$2:$A$400)-0.5*SUMPRODUCT(('Resmî tatiller'!$C$2:$C$400&lt;&gt;"")*('Resmî tatiller'!$C$2:$C$400&gt;=$C19)*('Resmî tatiller'!$C$2:$C$400&lt;=$D19)*(WEEKDAY('Resmî tatiller'!$C$2:$C$400,2)&lt;IF('Ayarlar'!$B$2="Pazartesi–Cumartesi",7,6))))</f>
        <v/>
      </c>
      <c r="F19" s="6" t="n"/>
      <c r="G19" s="5">
        <f>IF(OR($E19="",$B19&lt;&gt;"Yıllık izin"),0,$E19+N($F19))</f>
        <v/>
      </c>
    </row>
    <row r="20">
      <c r="C20" s="2" t="n"/>
      <c r="D20" s="2" t="n"/>
      <c r="E20" s="5">
        <f>IF(OR($C20="",$D20=""),"",NETWORKDAYS.INTL($C20,$D20,IF('Ayarlar'!$B$2="Pazartesi–Cumartesi",11,1),'Resmî tatiller'!$A$2:$A$400)-0.5*SUMPRODUCT(('Resmî tatiller'!$C$2:$C$400&lt;&gt;"")*('Resmî tatiller'!$C$2:$C$400&gt;=$C20)*('Resmî tatiller'!$C$2:$C$400&lt;=$D20)*(WEEKDAY('Resmî tatiller'!$C$2:$C$400,2)&lt;IF('Ayarlar'!$B$2="Pazartesi–Cumartesi",7,6))))</f>
        <v/>
      </c>
      <c r="F20" s="6" t="n"/>
      <c r="G20" s="5">
        <f>IF(OR($E20="",$B20&lt;&gt;"Yıllık izin"),0,$E20+N($F20))</f>
        <v/>
      </c>
    </row>
    <row r="21">
      <c r="C21" s="2" t="n"/>
      <c r="D21" s="2" t="n"/>
      <c r="E21" s="5">
        <f>IF(OR($C21="",$D21=""),"",NETWORKDAYS.INTL($C21,$D21,IF('Ayarlar'!$B$2="Pazartesi–Cumartesi",11,1),'Resmî tatiller'!$A$2:$A$400)-0.5*SUMPRODUCT(('Resmî tatiller'!$C$2:$C$400&lt;&gt;"")*('Resmî tatiller'!$C$2:$C$400&gt;=$C21)*('Resmî tatiller'!$C$2:$C$400&lt;=$D21)*(WEEKDAY('Resmî tatiller'!$C$2:$C$400,2)&lt;IF('Ayarlar'!$B$2="Pazartesi–Cumartesi",7,6))))</f>
        <v/>
      </c>
      <c r="F21" s="6" t="n"/>
      <c r="G21" s="5">
        <f>IF(OR($E21="",$B21&lt;&gt;"Yıllık izin"),0,$E21+N($F21))</f>
        <v/>
      </c>
    </row>
    <row r="22">
      <c r="C22" s="2" t="n"/>
      <c r="D22" s="2" t="n"/>
      <c r="E22" s="5">
        <f>IF(OR($C22="",$D22=""),"",NETWORKDAYS.INTL($C22,$D22,IF('Ayarlar'!$B$2="Pazartesi–Cumartesi",11,1),'Resmî tatiller'!$A$2:$A$400)-0.5*SUMPRODUCT(('Resmî tatiller'!$C$2:$C$400&lt;&gt;"")*('Resmî tatiller'!$C$2:$C$400&gt;=$C22)*('Resmî tatiller'!$C$2:$C$400&lt;=$D22)*(WEEKDAY('Resmî tatiller'!$C$2:$C$400,2)&lt;IF('Ayarlar'!$B$2="Pazartesi–Cumartesi",7,6))))</f>
        <v/>
      </c>
      <c r="F22" s="6" t="n"/>
      <c r="G22" s="5">
        <f>IF(OR($E22="",$B22&lt;&gt;"Yıllık izin"),0,$E22+N($F22))</f>
        <v/>
      </c>
    </row>
    <row r="23">
      <c r="C23" s="2" t="n"/>
      <c r="D23" s="2" t="n"/>
      <c r="E23" s="5">
        <f>IF(OR($C23="",$D23=""),"",NETWORKDAYS.INTL($C23,$D23,IF('Ayarlar'!$B$2="Pazartesi–Cumartesi",11,1),'Resmî tatiller'!$A$2:$A$400)-0.5*SUMPRODUCT(('Resmî tatiller'!$C$2:$C$400&lt;&gt;"")*('Resmî tatiller'!$C$2:$C$400&gt;=$C23)*('Resmî tatiller'!$C$2:$C$400&lt;=$D23)*(WEEKDAY('Resmî tatiller'!$C$2:$C$400,2)&lt;IF('Ayarlar'!$B$2="Pazartesi–Cumartesi",7,6))))</f>
        <v/>
      </c>
      <c r="F23" s="6" t="n"/>
      <c r="G23" s="5">
        <f>IF(OR($E23="",$B23&lt;&gt;"Yıllık izin"),0,$E23+N($F23))</f>
        <v/>
      </c>
    </row>
    <row r="24">
      <c r="C24" s="2" t="n"/>
      <c r="D24" s="2" t="n"/>
      <c r="E24" s="5">
        <f>IF(OR($C24="",$D24=""),"",NETWORKDAYS.INTL($C24,$D24,IF('Ayarlar'!$B$2="Pazartesi–Cumartesi",11,1),'Resmî tatiller'!$A$2:$A$400)-0.5*SUMPRODUCT(('Resmî tatiller'!$C$2:$C$400&lt;&gt;"")*('Resmî tatiller'!$C$2:$C$400&gt;=$C24)*('Resmî tatiller'!$C$2:$C$400&lt;=$D24)*(WEEKDAY('Resmî tatiller'!$C$2:$C$400,2)&lt;IF('Ayarlar'!$B$2="Pazartesi–Cumartesi",7,6))))</f>
        <v/>
      </c>
      <c r="F24" s="6" t="n"/>
      <c r="G24" s="5">
        <f>IF(OR($E24="",$B24&lt;&gt;"Yıllık izin"),0,$E24+N($F24))</f>
        <v/>
      </c>
    </row>
    <row r="25">
      <c r="C25" s="2" t="n"/>
      <c r="D25" s="2" t="n"/>
      <c r="E25" s="5">
        <f>IF(OR($C25="",$D25=""),"",NETWORKDAYS.INTL($C25,$D25,IF('Ayarlar'!$B$2="Pazartesi–Cumartesi",11,1),'Resmî tatiller'!$A$2:$A$400)-0.5*SUMPRODUCT(('Resmî tatiller'!$C$2:$C$400&lt;&gt;"")*('Resmî tatiller'!$C$2:$C$400&gt;=$C25)*('Resmî tatiller'!$C$2:$C$400&lt;=$D25)*(WEEKDAY('Resmî tatiller'!$C$2:$C$400,2)&lt;IF('Ayarlar'!$B$2="Pazartesi–Cumartesi",7,6))))</f>
        <v/>
      </c>
      <c r="F25" s="6" t="n"/>
      <c r="G25" s="5">
        <f>IF(OR($E25="",$B25&lt;&gt;"Yıllık izin"),0,$E25+N($F25))</f>
        <v/>
      </c>
    </row>
    <row r="26">
      <c r="C26" s="2" t="n"/>
      <c r="D26" s="2" t="n"/>
      <c r="E26" s="5">
        <f>IF(OR($C26="",$D26=""),"",NETWORKDAYS.INTL($C26,$D26,IF('Ayarlar'!$B$2="Pazartesi–Cumartesi",11,1),'Resmî tatiller'!$A$2:$A$400)-0.5*SUMPRODUCT(('Resmî tatiller'!$C$2:$C$400&lt;&gt;"")*('Resmî tatiller'!$C$2:$C$400&gt;=$C26)*('Resmî tatiller'!$C$2:$C$400&lt;=$D26)*(WEEKDAY('Resmî tatiller'!$C$2:$C$400,2)&lt;IF('Ayarlar'!$B$2="Pazartesi–Cumartesi",7,6))))</f>
        <v/>
      </c>
      <c r="F26" s="6" t="n"/>
      <c r="G26" s="5">
        <f>IF(OR($E26="",$B26&lt;&gt;"Yıllık izin"),0,$E26+N($F26))</f>
        <v/>
      </c>
    </row>
    <row r="27">
      <c r="C27" s="2" t="n"/>
      <c r="D27" s="2" t="n"/>
      <c r="E27" s="5">
        <f>IF(OR($C27="",$D27=""),"",NETWORKDAYS.INTL($C27,$D27,IF('Ayarlar'!$B$2="Pazartesi–Cumartesi",11,1),'Resmî tatiller'!$A$2:$A$400)-0.5*SUMPRODUCT(('Resmî tatiller'!$C$2:$C$400&lt;&gt;"")*('Resmî tatiller'!$C$2:$C$400&gt;=$C27)*('Resmî tatiller'!$C$2:$C$400&lt;=$D27)*(WEEKDAY('Resmî tatiller'!$C$2:$C$400,2)&lt;IF('Ayarlar'!$B$2="Pazartesi–Cumartesi",7,6))))</f>
        <v/>
      </c>
      <c r="F27" s="6" t="n"/>
      <c r="G27" s="5">
        <f>IF(OR($E27="",$B27&lt;&gt;"Yıllık izin"),0,$E27+N($F27))</f>
        <v/>
      </c>
    </row>
    <row r="28">
      <c r="C28" s="2" t="n"/>
      <c r="D28" s="2" t="n"/>
      <c r="E28" s="5">
        <f>IF(OR($C28="",$D28=""),"",NETWORKDAYS.INTL($C28,$D28,IF('Ayarlar'!$B$2="Pazartesi–Cumartesi",11,1),'Resmî tatiller'!$A$2:$A$400)-0.5*SUMPRODUCT(('Resmî tatiller'!$C$2:$C$400&lt;&gt;"")*('Resmî tatiller'!$C$2:$C$400&gt;=$C28)*('Resmî tatiller'!$C$2:$C$400&lt;=$D28)*(WEEKDAY('Resmî tatiller'!$C$2:$C$400,2)&lt;IF('Ayarlar'!$B$2="Pazartesi–Cumartesi",7,6))))</f>
        <v/>
      </c>
      <c r="F28" s="6" t="n"/>
      <c r="G28" s="5">
        <f>IF(OR($E28="",$B28&lt;&gt;"Yıllık izin"),0,$E28+N($F28))</f>
        <v/>
      </c>
    </row>
    <row r="29">
      <c r="C29" s="2" t="n"/>
      <c r="D29" s="2" t="n"/>
      <c r="E29" s="5">
        <f>IF(OR($C29="",$D29=""),"",NETWORKDAYS.INTL($C29,$D29,IF('Ayarlar'!$B$2="Pazartesi–Cumartesi",11,1),'Resmî tatiller'!$A$2:$A$400)-0.5*SUMPRODUCT(('Resmî tatiller'!$C$2:$C$400&lt;&gt;"")*('Resmî tatiller'!$C$2:$C$400&gt;=$C29)*('Resmî tatiller'!$C$2:$C$400&lt;=$D29)*(WEEKDAY('Resmî tatiller'!$C$2:$C$400,2)&lt;IF('Ayarlar'!$B$2="Pazartesi–Cumartesi",7,6))))</f>
        <v/>
      </c>
      <c r="F29" s="6" t="n"/>
      <c r="G29" s="5">
        <f>IF(OR($E29="",$B29&lt;&gt;"Yıllık izin"),0,$E29+N($F29))</f>
        <v/>
      </c>
    </row>
    <row r="30">
      <c r="C30" s="2" t="n"/>
      <c r="D30" s="2" t="n"/>
      <c r="E30" s="5">
        <f>IF(OR($C30="",$D30=""),"",NETWORKDAYS.INTL($C30,$D30,IF('Ayarlar'!$B$2="Pazartesi–Cumartesi",11,1),'Resmî tatiller'!$A$2:$A$400)-0.5*SUMPRODUCT(('Resmî tatiller'!$C$2:$C$400&lt;&gt;"")*('Resmî tatiller'!$C$2:$C$400&gt;=$C30)*('Resmî tatiller'!$C$2:$C$400&lt;=$D30)*(WEEKDAY('Resmî tatiller'!$C$2:$C$400,2)&lt;IF('Ayarlar'!$B$2="Pazartesi–Cumartesi",7,6))))</f>
        <v/>
      </c>
      <c r="F30" s="6" t="n"/>
      <c r="G30" s="5">
        <f>IF(OR($E30="",$B30&lt;&gt;"Yıllık izin"),0,$E30+N($F30))</f>
        <v/>
      </c>
    </row>
    <row r="31">
      <c r="C31" s="2" t="n"/>
      <c r="D31" s="2" t="n"/>
      <c r="E31" s="5">
        <f>IF(OR($C31="",$D31=""),"",NETWORKDAYS.INTL($C31,$D31,IF('Ayarlar'!$B$2="Pazartesi–Cumartesi",11,1),'Resmî tatiller'!$A$2:$A$400)-0.5*SUMPRODUCT(('Resmî tatiller'!$C$2:$C$400&lt;&gt;"")*('Resmî tatiller'!$C$2:$C$400&gt;=$C31)*('Resmî tatiller'!$C$2:$C$400&lt;=$D31)*(WEEKDAY('Resmî tatiller'!$C$2:$C$400,2)&lt;IF('Ayarlar'!$B$2="Pazartesi–Cumartesi",7,6))))</f>
        <v/>
      </c>
      <c r="F31" s="6" t="n"/>
      <c r="G31" s="5">
        <f>IF(OR($E31="",$B31&lt;&gt;"Yıllık izin"),0,$E31+N($F31))</f>
        <v/>
      </c>
    </row>
    <row r="32">
      <c r="C32" s="2" t="n"/>
      <c r="D32" s="2" t="n"/>
      <c r="E32" s="5">
        <f>IF(OR($C32="",$D32=""),"",NETWORKDAYS.INTL($C32,$D32,IF('Ayarlar'!$B$2="Pazartesi–Cumartesi",11,1),'Resmî tatiller'!$A$2:$A$400)-0.5*SUMPRODUCT(('Resmî tatiller'!$C$2:$C$400&lt;&gt;"")*('Resmî tatiller'!$C$2:$C$400&gt;=$C32)*('Resmî tatiller'!$C$2:$C$400&lt;=$D32)*(WEEKDAY('Resmî tatiller'!$C$2:$C$400,2)&lt;IF('Ayarlar'!$B$2="Pazartesi–Cumartesi",7,6))))</f>
        <v/>
      </c>
      <c r="F32" s="6" t="n"/>
      <c r="G32" s="5">
        <f>IF(OR($E32="",$B32&lt;&gt;"Yıllık izin"),0,$E32+N($F32))</f>
        <v/>
      </c>
    </row>
    <row r="33">
      <c r="C33" s="2" t="n"/>
      <c r="D33" s="2" t="n"/>
      <c r="E33" s="5">
        <f>IF(OR($C33="",$D33=""),"",NETWORKDAYS.INTL($C33,$D33,IF('Ayarlar'!$B$2="Pazartesi–Cumartesi",11,1),'Resmî tatiller'!$A$2:$A$400)-0.5*SUMPRODUCT(('Resmî tatiller'!$C$2:$C$400&lt;&gt;"")*('Resmî tatiller'!$C$2:$C$400&gt;=$C33)*('Resmî tatiller'!$C$2:$C$400&lt;=$D33)*(WEEKDAY('Resmî tatiller'!$C$2:$C$400,2)&lt;IF('Ayarlar'!$B$2="Pazartesi–Cumartesi",7,6))))</f>
        <v/>
      </c>
      <c r="F33" s="6" t="n"/>
      <c r="G33" s="5">
        <f>IF(OR($E33="",$B33&lt;&gt;"Yıllık izin"),0,$E33+N($F33))</f>
        <v/>
      </c>
    </row>
    <row r="34">
      <c r="C34" s="2" t="n"/>
      <c r="D34" s="2" t="n"/>
      <c r="E34" s="5">
        <f>IF(OR($C34="",$D34=""),"",NETWORKDAYS.INTL($C34,$D34,IF('Ayarlar'!$B$2="Pazartesi–Cumartesi",11,1),'Resmî tatiller'!$A$2:$A$400)-0.5*SUMPRODUCT(('Resmî tatiller'!$C$2:$C$400&lt;&gt;"")*('Resmî tatiller'!$C$2:$C$400&gt;=$C34)*('Resmî tatiller'!$C$2:$C$400&lt;=$D34)*(WEEKDAY('Resmî tatiller'!$C$2:$C$400,2)&lt;IF('Ayarlar'!$B$2="Pazartesi–Cumartesi",7,6))))</f>
        <v/>
      </c>
      <c r="F34" s="6" t="n"/>
      <c r="G34" s="5">
        <f>IF(OR($E34="",$B34&lt;&gt;"Yıllık izin"),0,$E34+N($F34))</f>
        <v/>
      </c>
    </row>
    <row r="35">
      <c r="C35" s="2" t="n"/>
      <c r="D35" s="2" t="n"/>
      <c r="E35" s="5">
        <f>IF(OR($C35="",$D35=""),"",NETWORKDAYS.INTL($C35,$D35,IF('Ayarlar'!$B$2="Pazartesi–Cumartesi",11,1),'Resmî tatiller'!$A$2:$A$400)-0.5*SUMPRODUCT(('Resmî tatiller'!$C$2:$C$400&lt;&gt;"")*('Resmî tatiller'!$C$2:$C$400&gt;=$C35)*('Resmî tatiller'!$C$2:$C$400&lt;=$D35)*(WEEKDAY('Resmî tatiller'!$C$2:$C$400,2)&lt;IF('Ayarlar'!$B$2="Pazartesi–Cumartesi",7,6))))</f>
        <v/>
      </c>
      <c r="F35" s="6" t="n"/>
      <c r="G35" s="5">
        <f>IF(OR($E35="",$B35&lt;&gt;"Yıllık izin"),0,$E35+N($F35))</f>
        <v/>
      </c>
    </row>
    <row r="36">
      <c r="C36" s="2" t="n"/>
      <c r="D36" s="2" t="n"/>
      <c r="E36" s="5">
        <f>IF(OR($C36="",$D36=""),"",NETWORKDAYS.INTL($C36,$D36,IF('Ayarlar'!$B$2="Pazartesi–Cumartesi",11,1),'Resmî tatiller'!$A$2:$A$400)-0.5*SUMPRODUCT(('Resmî tatiller'!$C$2:$C$400&lt;&gt;"")*('Resmî tatiller'!$C$2:$C$400&gt;=$C36)*('Resmî tatiller'!$C$2:$C$400&lt;=$D36)*(WEEKDAY('Resmî tatiller'!$C$2:$C$400,2)&lt;IF('Ayarlar'!$B$2="Pazartesi–Cumartesi",7,6))))</f>
        <v/>
      </c>
      <c r="F36" s="6" t="n"/>
      <c r="G36" s="5">
        <f>IF(OR($E36="",$B36&lt;&gt;"Yıllık izin"),0,$E36+N($F36))</f>
        <v/>
      </c>
    </row>
    <row r="37">
      <c r="C37" s="2" t="n"/>
      <c r="D37" s="2" t="n"/>
      <c r="E37" s="5">
        <f>IF(OR($C37="",$D37=""),"",NETWORKDAYS.INTL($C37,$D37,IF('Ayarlar'!$B$2="Pazartesi–Cumartesi",11,1),'Resmî tatiller'!$A$2:$A$400)-0.5*SUMPRODUCT(('Resmî tatiller'!$C$2:$C$400&lt;&gt;"")*('Resmî tatiller'!$C$2:$C$400&gt;=$C37)*('Resmî tatiller'!$C$2:$C$400&lt;=$D37)*(WEEKDAY('Resmî tatiller'!$C$2:$C$400,2)&lt;IF('Ayarlar'!$B$2="Pazartesi–Cumartesi",7,6))))</f>
        <v/>
      </c>
      <c r="F37" s="6" t="n"/>
      <c r="G37" s="5">
        <f>IF(OR($E37="",$B37&lt;&gt;"Yıllık izin"),0,$E37+N($F37))</f>
        <v/>
      </c>
    </row>
    <row r="38">
      <c r="C38" s="2" t="n"/>
      <c r="D38" s="2" t="n"/>
      <c r="E38" s="5">
        <f>IF(OR($C38="",$D38=""),"",NETWORKDAYS.INTL($C38,$D38,IF('Ayarlar'!$B$2="Pazartesi–Cumartesi",11,1),'Resmî tatiller'!$A$2:$A$400)-0.5*SUMPRODUCT(('Resmî tatiller'!$C$2:$C$400&lt;&gt;"")*('Resmî tatiller'!$C$2:$C$400&gt;=$C38)*('Resmî tatiller'!$C$2:$C$400&lt;=$D38)*(WEEKDAY('Resmî tatiller'!$C$2:$C$400,2)&lt;IF('Ayarlar'!$B$2="Pazartesi–Cumartesi",7,6))))</f>
        <v/>
      </c>
      <c r="F38" s="6" t="n"/>
      <c r="G38" s="5">
        <f>IF(OR($E38="",$B38&lt;&gt;"Yıllık izin"),0,$E38+N($F38))</f>
        <v/>
      </c>
    </row>
    <row r="39">
      <c r="C39" s="2" t="n"/>
      <c r="D39" s="2" t="n"/>
      <c r="E39" s="5">
        <f>IF(OR($C39="",$D39=""),"",NETWORKDAYS.INTL($C39,$D39,IF('Ayarlar'!$B$2="Pazartesi–Cumartesi",11,1),'Resmî tatiller'!$A$2:$A$400)-0.5*SUMPRODUCT(('Resmî tatiller'!$C$2:$C$400&lt;&gt;"")*('Resmî tatiller'!$C$2:$C$400&gt;=$C39)*('Resmî tatiller'!$C$2:$C$400&lt;=$D39)*(WEEKDAY('Resmî tatiller'!$C$2:$C$400,2)&lt;IF('Ayarlar'!$B$2="Pazartesi–Cumartesi",7,6))))</f>
        <v/>
      </c>
      <c r="F39" s="6" t="n"/>
      <c r="G39" s="5">
        <f>IF(OR($E39="",$B39&lt;&gt;"Yıllık izin"),0,$E39+N($F39))</f>
        <v/>
      </c>
    </row>
    <row r="40">
      <c r="C40" s="2" t="n"/>
      <c r="D40" s="2" t="n"/>
      <c r="E40" s="5">
        <f>IF(OR($C40="",$D40=""),"",NETWORKDAYS.INTL($C40,$D40,IF('Ayarlar'!$B$2="Pazartesi–Cumartesi",11,1),'Resmî tatiller'!$A$2:$A$400)-0.5*SUMPRODUCT(('Resmî tatiller'!$C$2:$C$400&lt;&gt;"")*('Resmî tatiller'!$C$2:$C$400&gt;=$C40)*('Resmî tatiller'!$C$2:$C$400&lt;=$D40)*(WEEKDAY('Resmî tatiller'!$C$2:$C$400,2)&lt;IF('Ayarlar'!$B$2="Pazartesi–Cumartesi",7,6))))</f>
        <v/>
      </c>
      <c r="F40" s="6" t="n"/>
      <c r="G40" s="5">
        <f>IF(OR($E40="",$B40&lt;&gt;"Yıllık izin"),0,$E40+N($F40))</f>
        <v/>
      </c>
    </row>
    <row r="41">
      <c r="C41" s="2" t="n"/>
      <c r="D41" s="2" t="n"/>
      <c r="E41" s="5">
        <f>IF(OR($C41="",$D41=""),"",NETWORKDAYS.INTL($C41,$D41,IF('Ayarlar'!$B$2="Pazartesi–Cumartesi",11,1),'Resmî tatiller'!$A$2:$A$400)-0.5*SUMPRODUCT(('Resmî tatiller'!$C$2:$C$400&lt;&gt;"")*('Resmî tatiller'!$C$2:$C$400&gt;=$C41)*('Resmî tatiller'!$C$2:$C$400&lt;=$D41)*(WEEKDAY('Resmî tatiller'!$C$2:$C$400,2)&lt;IF('Ayarlar'!$B$2="Pazartesi–Cumartesi",7,6))))</f>
        <v/>
      </c>
      <c r="F41" s="6" t="n"/>
      <c r="G41" s="5">
        <f>IF(OR($E41="",$B41&lt;&gt;"Yıllık izin"),0,$E41+N($F41))</f>
        <v/>
      </c>
    </row>
    <row r="42">
      <c r="C42" s="2" t="n"/>
      <c r="D42" s="2" t="n"/>
      <c r="E42" s="5">
        <f>IF(OR($C42="",$D42=""),"",NETWORKDAYS.INTL($C42,$D42,IF('Ayarlar'!$B$2="Pazartesi–Cumartesi",11,1),'Resmî tatiller'!$A$2:$A$400)-0.5*SUMPRODUCT(('Resmî tatiller'!$C$2:$C$400&lt;&gt;"")*('Resmî tatiller'!$C$2:$C$400&gt;=$C42)*('Resmî tatiller'!$C$2:$C$400&lt;=$D42)*(WEEKDAY('Resmî tatiller'!$C$2:$C$400,2)&lt;IF('Ayarlar'!$B$2="Pazartesi–Cumartesi",7,6))))</f>
        <v/>
      </c>
      <c r="F42" s="6" t="n"/>
      <c r="G42" s="5">
        <f>IF(OR($E42="",$B42&lt;&gt;"Yıllık izin"),0,$E42+N($F42))</f>
        <v/>
      </c>
    </row>
    <row r="43">
      <c r="C43" s="2" t="n"/>
      <c r="D43" s="2" t="n"/>
      <c r="E43" s="5">
        <f>IF(OR($C43="",$D43=""),"",NETWORKDAYS.INTL($C43,$D43,IF('Ayarlar'!$B$2="Pazartesi–Cumartesi",11,1),'Resmî tatiller'!$A$2:$A$400)-0.5*SUMPRODUCT(('Resmî tatiller'!$C$2:$C$400&lt;&gt;"")*('Resmî tatiller'!$C$2:$C$400&gt;=$C43)*('Resmî tatiller'!$C$2:$C$400&lt;=$D43)*(WEEKDAY('Resmî tatiller'!$C$2:$C$400,2)&lt;IF('Ayarlar'!$B$2="Pazartesi–Cumartesi",7,6))))</f>
        <v/>
      </c>
      <c r="F43" s="6" t="n"/>
      <c r="G43" s="5">
        <f>IF(OR($E43="",$B43&lt;&gt;"Yıllık izin"),0,$E43+N($F43))</f>
        <v/>
      </c>
    </row>
    <row r="44">
      <c r="C44" s="2" t="n"/>
      <c r="D44" s="2" t="n"/>
      <c r="E44" s="5">
        <f>IF(OR($C44="",$D44=""),"",NETWORKDAYS.INTL($C44,$D44,IF('Ayarlar'!$B$2="Pazartesi–Cumartesi",11,1),'Resmî tatiller'!$A$2:$A$400)-0.5*SUMPRODUCT(('Resmî tatiller'!$C$2:$C$400&lt;&gt;"")*('Resmî tatiller'!$C$2:$C$400&gt;=$C44)*('Resmî tatiller'!$C$2:$C$400&lt;=$D44)*(WEEKDAY('Resmî tatiller'!$C$2:$C$400,2)&lt;IF('Ayarlar'!$B$2="Pazartesi–Cumartesi",7,6))))</f>
        <v/>
      </c>
      <c r="F44" s="6" t="n"/>
      <c r="G44" s="5">
        <f>IF(OR($E44="",$B44&lt;&gt;"Yıllık izin"),0,$E44+N($F44))</f>
        <v/>
      </c>
    </row>
    <row r="45">
      <c r="C45" s="2" t="n"/>
      <c r="D45" s="2" t="n"/>
      <c r="E45" s="5">
        <f>IF(OR($C45="",$D45=""),"",NETWORKDAYS.INTL($C45,$D45,IF('Ayarlar'!$B$2="Pazartesi–Cumartesi",11,1),'Resmî tatiller'!$A$2:$A$400)-0.5*SUMPRODUCT(('Resmî tatiller'!$C$2:$C$400&lt;&gt;"")*('Resmî tatiller'!$C$2:$C$400&gt;=$C45)*('Resmî tatiller'!$C$2:$C$400&lt;=$D45)*(WEEKDAY('Resmî tatiller'!$C$2:$C$400,2)&lt;IF('Ayarlar'!$B$2="Pazartesi–Cumartesi",7,6))))</f>
        <v/>
      </c>
      <c r="F45" s="6" t="n"/>
      <c r="G45" s="5">
        <f>IF(OR($E45="",$B45&lt;&gt;"Yıllık izin"),0,$E45+N($F45))</f>
        <v/>
      </c>
    </row>
    <row r="46">
      <c r="C46" s="2" t="n"/>
      <c r="D46" s="2" t="n"/>
      <c r="E46" s="5">
        <f>IF(OR($C46="",$D46=""),"",NETWORKDAYS.INTL($C46,$D46,IF('Ayarlar'!$B$2="Pazartesi–Cumartesi",11,1),'Resmî tatiller'!$A$2:$A$400)-0.5*SUMPRODUCT(('Resmî tatiller'!$C$2:$C$400&lt;&gt;"")*('Resmî tatiller'!$C$2:$C$400&gt;=$C46)*('Resmî tatiller'!$C$2:$C$400&lt;=$D46)*(WEEKDAY('Resmî tatiller'!$C$2:$C$400,2)&lt;IF('Ayarlar'!$B$2="Pazartesi–Cumartesi",7,6))))</f>
        <v/>
      </c>
      <c r="F46" s="6" t="n"/>
      <c r="G46" s="5">
        <f>IF(OR($E46="",$B46&lt;&gt;"Yıllık izin"),0,$E46+N($F46))</f>
        <v/>
      </c>
    </row>
    <row r="47">
      <c r="C47" s="2" t="n"/>
      <c r="D47" s="2" t="n"/>
      <c r="E47" s="5">
        <f>IF(OR($C47="",$D47=""),"",NETWORKDAYS.INTL($C47,$D47,IF('Ayarlar'!$B$2="Pazartesi–Cumartesi",11,1),'Resmî tatiller'!$A$2:$A$400)-0.5*SUMPRODUCT(('Resmî tatiller'!$C$2:$C$400&lt;&gt;"")*('Resmî tatiller'!$C$2:$C$400&gt;=$C47)*('Resmî tatiller'!$C$2:$C$400&lt;=$D47)*(WEEKDAY('Resmî tatiller'!$C$2:$C$400,2)&lt;IF('Ayarlar'!$B$2="Pazartesi–Cumartesi",7,6))))</f>
        <v/>
      </c>
      <c r="F47" s="6" t="n"/>
      <c r="G47" s="5">
        <f>IF(OR($E47="",$B47&lt;&gt;"Yıllık izin"),0,$E47+N($F47))</f>
        <v/>
      </c>
    </row>
    <row r="48">
      <c r="C48" s="2" t="n"/>
      <c r="D48" s="2" t="n"/>
      <c r="E48" s="5">
        <f>IF(OR($C48="",$D48=""),"",NETWORKDAYS.INTL($C48,$D48,IF('Ayarlar'!$B$2="Pazartesi–Cumartesi",11,1),'Resmî tatiller'!$A$2:$A$400)-0.5*SUMPRODUCT(('Resmî tatiller'!$C$2:$C$400&lt;&gt;"")*('Resmî tatiller'!$C$2:$C$400&gt;=$C48)*('Resmî tatiller'!$C$2:$C$400&lt;=$D48)*(WEEKDAY('Resmî tatiller'!$C$2:$C$400,2)&lt;IF('Ayarlar'!$B$2="Pazartesi–Cumartesi",7,6))))</f>
        <v/>
      </c>
      <c r="F48" s="6" t="n"/>
      <c r="G48" s="5">
        <f>IF(OR($E48="",$B48&lt;&gt;"Yıllık izin"),0,$E48+N($F48))</f>
        <v/>
      </c>
    </row>
    <row r="49">
      <c r="C49" s="2" t="n"/>
      <c r="D49" s="2" t="n"/>
      <c r="E49" s="5">
        <f>IF(OR($C49="",$D49=""),"",NETWORKDAYS.INTL($C49,$D49,IF('Ayarlar'!$B$2="Pazartesi–Cumartesi",11,1),'Resmî tatiller'!$A$2:$A$400)-0.5*SUMPRODUCT(('Resmî tatiller'!$C$2:$C$400&lt;&gt;"")*('Resmî tatiller'!$C$2:$C$400&gt;=$C49)*('Resmî tatiller'!$C$2:$C$400&lt;=$D49)*(WEEKDAY('Resmî tatiller'!$C$2:$C$400,2)&lt;IF('Ayarlar'!$B$2="Pazartesi–Cumartesi",7,6))))</f>
        <v/>
      </c>
      <c r="F49" s="6" t="n"/>
      <c r="G49" s="5">
        <f>IF(OR($E49="",$B49&lt;&gt;"Yıllık izin"),0,$E49+N($F49))</f>
        <v/>
      </c>
    </row>
    <row r="50">
      <c r="C50" s="2" t="n"/>
      <c r="D50" s="2" t="n"/>
      <c r="E50" s="5">
        <f>IF(OR($C50="",$D50=""),"",NETWORKDAYS.INTL($C50,$D50,IF('Ayarlar'!$B$2="Pazartesi–Cumartesi",11,1),'Resmî tatiller'!$A$2:$A$400)-0.5*SUMPRODUCT(('Resmî tatiller'!$C$2:$C$400&lt;&gt;"")*('Resmî tatiller'!$C$2:$C$400&gt;=$C50)*('Resmî tatiller'!$C$2:$C$400&lt;=$D50)*(WEEKDAY('Resmî tatiller'!$C$2:$C$400,2)&lt;IF('Ayarlar'!$B$2="Pazartesi–Cumartesi",7,6))))</f>
        <v/>
      </c>
      <c r="F50" s="6" t="n"/>
      <c r="G50" s="5">
        <f>IF(OR($E50="",$B50&lt;&gt;"Yıllık izin"),0,$E50+N($F50))</f>
        <v/>
      </c>
    </row>
    <row r="51">
      <c r="C51" s="2" t="n"/>
      <c r="D51" s="2" t="n"/>
      <c r="E51" s="5">
        <f>IF(OR($C51="",$D51=""),"",NETWORKDAYS.INTL($C51,$D51,IF('Ayarlar'!$B$2="Pazartesi–Cumartesi",11,1),'Resmî tatiller'!$A$2:$A$400)-0.5*SUMPRODUCT(('Resmî tatiller'!$C$2:$C$400&lt;&gt;"")*('Resmî tatiller'!$C$2:$C$400&gt;=$C51)*('Resmî tatiller'!$C$2:$C$400&lt;=$D51)*(WEEKDAY('Resmî tatiller'!$C$2:$C$400,2)&lt;IF('Ayarlar'!$B$2="Pazartesi–Cumartesi",7,6))))</f>
        <v/>
      </c>
      <c r="F51" s="6" t="n"/>
      <c r="G51" s="5">
        <f>IF(OR($E51="",$B51&lt;&gt;"Yıllık izin"),0,$E51+N($F51))</f>
        <v/>
      </c>
    </row>
    <row r="52">
      <c r="C52" s="2" t="n"/>
      <c r="D52" s="2" t="n"/>
      <c r="E52" s="5">
        <f>IF(OR($C52="",$D52=""),"",NETWORKDAYS.INTL($C52,$D52,IF('Ayarlar'!$B$2="Pazartesi–Cumartesi",11,1),'Resmî tatiller'!$A$2:$A$400)-0.5*SUMPRODUCT(('Resmî tatiller'!$C$2:$C$400&lt;&gt;"")*('Resmî tatiller'!$C$2:$C$400&gt;=$C52)*('Resmî tatiller'!$C$2:$C$400&lt;=$D52)*(WEEKDAY('Resmî tatiller'!$C$2:$C$400,2)&lt;IF('Ayarlar'!$B$2="Pazartesi–Cumartesi",7,6))))</f>
        <v/>
      </c>
      <c r="F52" s="6" t="n"/>
      <c r="G52" s="5">
        <f>IF(OR($E52="",$B52&lt;&gt;"Yıllık izin"),0,$E52+N($F52))</f>
        <v/>
      </c>
    </row>
    <row r="53">
      <c r="C53" s="2" t="n"/>
      <c r="D53" s="2" t="n"/>
      <c r="E53" s="5">
        <f>IF(OR($C53="",$D53=""),"",NETWORKDAYS.INTL($C53,$D53,IF('Ayarlar'!$B$2="Pazartesi–Cumartesi",11,1),'Resmî tatiller'!$A$2:$A$400)-0.5*SUMPRODUCT(('Resmî tatiller'!$C$2:$C$400&lt;&gt;"")*('Resmî tatiller'!$C$2:$C$400&gt;=$C53)*('Resmî tatiller'!$C$2:$C$400&lt;=$D53)*(WEEKDAY('Resmî tatiller'!$C$2:$C$400,2)&lt;IF('Ayarlar'!$B$2="Pazartesi–Cumartesi",7,6))))</f>
        <v/>
      </c>
      <c r="F53" s="6" t="n"/>
      <c r="G53" s="5">
        <f>IF(OR($E53="",$B53&lt;&gt;"Yıllık izin"),0,$E53+N($F53))</f>
        <v/>
      </c>
    </row>
    <row r="54">
      <c r="C54" s="2" t="n"/>
      <c r="D54" s="2" t="n"/>
      <c r="E54" s="5">
        <f>IF(OR($C54="",$D54=""),"",NETWORKDAYS.INTL($C54,$D54,IF('Ayarlar'!$B$2="Pazartesi–Cumartesi",11,1),'Resmî tatiller'!$A$2:$A$400)-0.5*SUMPRODUCT(('Resmî tatiller'!$C$2:$C$400&lt;&gt;"")*('Resmî tatiller'!$C$2:$C$400&gt;=$C54)*('Resmî tatiller'!$C$2:$C$400&lt;=$D54)*(WEEKDAY('Resmî tatiller'!$C$2:$C$400,2)&lt;IF('Ayarlar'!$B$2="Pazartesi–Cumartesi",7,6))))</f>
        <v/>
      </c>
      <c r="F54" s="6" t="n"/>
      <c r="G54" s="5">
        <f>IF(OR($E54="",$B54&lt;&gt;"Yıllık izin"),0,$E54+N($F54))</f>
        <v/>
      </c>
    </row>
    <row r="55">
      <c r="C55" s="2" t="n"/>
      <c r="D55" s="2" t="n"/>
      <c r="E55" s="5">
        <f>IF(OR($C55="",$D55=""),"",NETWORKDAYS.INTL($C55,$D55,IF('Ayarlar'!$B$2="Pazartesi–Cumartesi",11,1),'Resmî tatiller'!$A$2:$A$400)-0.5*SUMPRODUCT(('Resmî tatiller'!$C$2:$C$400&lt;&gt;"")*('Resmî tatiller'!$C$2:$C$400&gt;=$C55)*('Resmî tatiller'!$C$2:$C$400&lt;=$D55)*(WEEKDAY('Resmî tatiller'!$C$2:$C$400,2)&lt;IF('Ayarlar'!$B$2="Pazartesi–Cumartesi",7,6))))</f>
        <v/>
      </c>
      <c r="F55" s="6" t="n"/>
      <c r="G55" s="5">
        <f>IF(OR($E55="",$B55&lt;&gt;"Yıllık izin"),0,$E55+N($F55))</f>
        <v/>
      </c>
    </row>
    <row r="56">
      <c r="C56" s="2" t="n"/>
      <c r="D56" s="2" t="n"/>
      <c r="E56" s="5">
        <f>IF(OR($C56="",$D56=""),"",NETWORKDAYS.INTL($C56,$D56,IF('Ayarlar'!$B$2="Pazartesi–Cumartesi",11,1),'Resmî tatiller'!$A$2:$A$400)-0.5*SUMPRODUCT(('Resmî tatiller'!$C$2:$C$400&lt;&gt;"")*('Resmî tatiller'!$C$2:$C$400&gt;=$C56)*('Resmî tatiller'!$C$2:$C$400&lt;=$D56)*(WEEKDAY('Resmî tatiller'!$C$2:$C$400,2)&lt;IF('Ayarlar'!$B$2="Pazartesi–Cumartesi",7,6))))</f>
        <v/>
      </c>
      <c r="F56" s="6" t="n"/>
      <c r="G56" s="5">
        <f>IF(OR($E56="",$B56&lt;&gt;"Yıllık izin"),0,$E56+N($F56))</f>
        <v/>
      </c>
    </row>
    <row r="57">
      <c r="C57" s="2" t="n"/>
      <c r="D57" s="2" t="n"/>
      <c r="E57" s="5">
        <f>IF(OR($C57="",$D57=""),"",NETWORKDAYS.INTL($C57,$D57,IF('Ayarlar'!$B$2="Pazartesi–Cumartesi",11,1),'Resmî tatiller'!$A$2:$A$400)-0.5*SUMPRODUCT(('Resmî tatiller'!$C$2:$C$400&lt;&gt;"")*('Resmî tatiller'!$C$2:$C$400&gt;=$C57)*('Resmî tatiller'!$C$2:$C$400&lt;=$D57)*(WEEKDAY('Resmî tatiller'!$C$2:$C$400,2)&lt;IF('Ayarlar'!$B$2="Pazartesi–Cumartesi",7,6))))</f>
        <v/>
      </c>
      <c r="F57" s="6" t="n"/>
      <c r="G57" s="5">
        <f>IF(OR($E57="",$B57&lt;&gt;"Yıllık izin"),0,$E57+N($F57))</f>
        <v/>
      </c>
    </row>
    <row r="58">
      <c r="C58" s="2" t="n"/>
      <c r="D58" s="2" t="n"/>
      <c r="E58" s="5">
        <f>IF(OR($C58="",$D58=""),"",NETWORKDAYS.INTL($C58,$D58,IF('Ayarlar'!$B$2="Pazartesi–Cumartesi",11,1),'Resmî tatiller'!$A$2:$A$400)-0.5*SUMPRODUCT(('Resmî tatiller'!$C$2:$C$400&lt;&gt;"")*('Resmî tatiller'!$C$2:$C$400&gt;=$C58)*('Resmî tatiller'!$C$2:$C$400&lt;=$D58)*(WEEKDAY('Resmî tatiller'!$C$2:$C$400,2)&lt;IF('Ayarlar'!$B$2="Pazartesi–Cumartesi",7,6))))</f>
        <v/>
      </c>
      <c r="F58" s="6" t="n"/>
      <c r="G58" s="5">
        <f>IF(OR($E58="",$B58&lt;&gt;"Yıllık izin"),0,$E58+N($F58))</f>
        <v/>
      </c>
    </row>
    <row r="59">
      <c r="C59" s="2" t="n"/>
      <c r="D59" s="2" t="n"/>
      <c r="E59" s="5">
        <f>IF(OR($C59="",$D59=""),"",NETWORKDAYS.INTL($C59,$D59,IF('Ayarlar'!$B$2="Pazartesi–Cumartesi",11,1),'Resmî tatiller'!$A$2:$A$400)-0.5*SUMPRODUCT(('Resmî tatiller'!$C$2:$C$400&lt;&gt;"")*('Resmî tatiller'!$C$2:$C$400&gt;=$C59)*('Resmî tatiller'!$C$2:$C$400&lt;=$D59)*(WEEKDAY('Resmî tatiller'!$C$2:$C$400,2)&lt;IF('Ayarlar'!$B$2="Pazartesi–Cumartesi",7,6))))</f>
        <v/>
      </c>
      <c r="F59" s="6" t="n"/>
      <c r="G59" s="5">
        <f>IF(OR($E59="",$B59&lt;&gt;"Yıllık izin"),0,$E59+N($F59))</f>
        <v/>
      </c>
    </row>
    <row r="60">
      <c r="C60" s="2" t="n"/>
      <c r="D60" s="2" t="n"/>
      <c r="E60" s="5">
        <f>IF(OR($C60="",$D60=""),"",NETWORKDAYS.INTL($C60,$D60,IF('Ayarlar'!$B$2="Pazartesi–Cumartesi",11,1),'Resmî tatiller'!$A$2:$A$400)-0.5*SUMPRODUCT(('Resmî tatiller'!$C$2:$C$400&lt;&gt;"")*('Resmî tatiller'!$C$2:$C$400&gt;=$C60)*('Resmî tatiller'!$C$2:$C$400&lt;=$D60)*(WEEKDAY('Resmî tatiller'!$C$2:$C$400,2)&lt;IF('Ayarlar'!$B$2="Pazartesi–Cumartesi",7,6))))</f>
        <v/>
      </c>
      <c r="F60" s="6" t="n"/>
      <c r="G60" s="5">
        <f>IF(OR($E60="",$B60&lt;&gt;"Yıllık izin"),0,$E60+N($F60))</f>
        <v/>
      </c>
    </row>
    <row r="61">
      <c r="C61" s="2" t="n"/>
      <c r="D61" s="2" t="n"/>
      <c r="E61" s="5">
        <f>IF(OR($C61="",$D61=""),"",NETWORKDAYS.INTL($C61,$D61,IF('Ayarlar'!$B$2="Pazartesi–Cumartesi",11,1),'Resmî tatiller'!$A$2:$A$400)-0.5*SUMPRODUCT(('Resmî tatiller'!$C$2:$C$400&lt;&gt;"")*('Resmî tatiller'!$C$2:$C$400&gt;=$C61)*('Resmî tatiller'!$C$2:$C$400&lt;=$D61)*(WEEKDAY('Resmî tatiller'!$C$2:$C$400,2)&lt;IF('Ayarlar'!$B$2="Pazartesi–Cumartesi",7,6))))</f>
        <v/>
      </c>
      <c r="F61" s="6" t="n"/>
      <c r="G61" s="5">
        <f>IF(OR($E61="",$B61&lt;&gt;"Yıllık izin"),0,$E61+N($F61))</f>
        <v/>
      </c>
    </row>
    <row r="62">
      <c r="C62" s="2" t="n"/>
      <c r="D62" s="2" t="n"/>
      <c r="E62" s="5">
        <f>IF(OR($C62="",$D62=""),"",NETWORKDAYS.INTL($C62,$D62,IF('Ayarlar'!$B$2="Pazartesi–Cumartesi",11,1),'Resmî tatiller'!$A$2:$A$400)-0.5*SUMPRODUCT(('Resmî tatiller'!$C$2:$C$400&lt;&gt;"")*('Resmî tatiller'!$C$2:$C$400&gt;=$C62)*('Resmî tatiller'!$C$2:$C$400&lt;=$D62)*(WEEKDAY('Resmî tatiller'!$C$2:$C$400,2)&lt;IF('Ayarlar'!$B$2="Pazartesi–Cumartesi",7,6))))</f>
        <v/>
      </c>
      <c r="F62" s="6" t="n"/>
      <c r="G62" s="5">
        <f>IF(OR($E62="",$B62&lt;&gt;"Yıllık izin"),0,$E62+N($F62))</f>
        <v/>
      </c>
    </row>
    <row r="63">
      <c r="C63" s="2" t="n"/>
      <c r="D63" s="2" t="n"/>
      <c r="E63" s="5">
        <f>IF(OR($C63="",$D63=""),"",NETWORKDAYS.INTL($C63,$D63,IF('Ayarlar'!$B$2="Pazartesi–Cumartesi",11,1),'Resmî tatiller'!$A$2:$A$400)-0.5*SUMPRODUCT(('Resmî tatiller'!$C$2:$C$400&lt;&gt;"")*('Resmî tatiller'!$C$2:$C$400&gt;=$C63)*('Resmî tatiller'!$C$2:$C$400&lt;=$D63)*(WEEKDAY('Resmî tatiller'!$C$2:$C$400,2)&lt;IF('Ayarlar'!$B$2="Pazartesi–Cumartesi",7,6))))</f>
        <v/>
      </c>
      <c r="F63" s="6" t="n"/>
      <c r="G63" s="5">
        <f>IF(OR($E63="",$B63&lt;&gt;"Yıllık izin"),0,$E63+N($F63))</f>
        <v/>
      </c>
    </row>
    <row r="64">
      <c r="C64" s="2" t="n"/>
      <c r="D64" s="2" t="n"/>
      <c r="E64" s="5">
        <f>IF(OR($C64="",$D64=""),"",NETWORKDAYS.INTL($C64,$D64,IF('Ayarlar'!$B$2="Pazartesi–Cumartesi",11,1),'Resmî tatiller'!$A$2:$A$400)-0.5*SUMPRODUCT(('Resmî tatiller'!$C$2:$C$400&lt;&gt;"")*('Resmî tatiller'!$C$2:$C$400&gt;=$C64)*('Resmî tatiller'!$C$2:$C$400&lt;=$D64)*(WEEKDAY('Resmî tatiller'!$C$2:$C$400,2)&lt;IF('Ayarlar'!$B$2="Pazartesi–Cumartesi",7,6))))</f>
        <v/>
      </c>
      <c r="F64" s="6" t="n"/>
      <c r="G64" s="5">
        <f>IF(OR($E64="",$B64&lt;&gt;"Yıllık izin"),0,$E64+N($F64))</f>
        <v/>
      </c>
    </row>
    <row r="65">
      <c r="C65" s="2" t="n"/>
      <c r="D65" s="2" t="n"/>
      <c r="E65" s="5">
        <f>IF(OR($C65="",$D65=""),"",NETWORKDAYS.INTL($C65,$D65,IF('Ayarlar'!$B$2="Pazartesi–Cumartesi",11,1),'Resmî tatiller'!$A$2:$A$400)-0.5*SUMPRODUCT(('Resmî tatiller'!$C$2:$C$400&lt;&gt;"")*('Resmî tatiller'!$C$2:$C$400&gt;=$C65)*('Resmî tatiller'!$C$2:$C$400&lt;=$D65)*(WEEKDAY('Resmî tatiller'!$C$2:$C$400,2)&lt;IF('Ayarlar'!$B$2="Pazartesi–Cumartesi",7,6))))</f>
        <v/>
      </c>
      <c r="F65" s="6" t="n"/>
      <c r="G65" s="5">
        <f>IF(OR($E65="",$B65&lt;&gt;"Yıllık izin"),0,$E65+N($F65))</f>
        <v/>
      </c>
    </row>
    <row r="66">
      <c r="C66" s="2" t="n"/>
      <c r="D66" s="2" t="n"/>
      <c r="E66" s="5">
        <f>IF(OR($C66="",$D66=""),"",NETWORKDAYS.INTL($C66,$D66,IF('Ayarlar'!$B$2="Pazartesi–Cumartesi",11,1),'Resmî tatiller'!$A$2:$A$400)-0.5*SUMPRODUCT(('Resmî tatiller'!$C$2:$C$400&lt;&gt;"")*('Resmî tatiller'!$C$2:$C$400&gt;=$C66)*('Resmî tatiller'!$C$2:$C$400&lt;=$D66)*(WEEKDAY('Resmî tatiller'!$C$2:$C$400,2)&lt;IF('Ayarlar'!$B$2="Pazartesi–Cumartesi",7,6))))</f>
        <v/>
      </c>
      <c r="F66" s="6" t="n"/>
      <c r="G66" s="5">
        <f>IF(OR($E66="",$B66&lt;&gt;"Yıllık izin"),0,$E66+N($F66))</f>
        <v/>
      </c>
    </row>
    <row r="67">
      <c r="C67" s="2" t="n"/>
      <c r="D67" s="2" t="n"/>
      <c r="E67" s="5">
        <f>IF(OR($C67="",$D67=""),"",NETWORKDAYS.INTL($C67,$D67,IF('Ayarlar'!$B$2="Pazartesi–Cumartesi",11,1),'Resmî tatiller'!$A$2:$A$400)-0.5*SUMPRODUCT(('Resmî tatiller'!$C$2:$C$400&lt;&gt;"")*('Resmî tatiller'!$C$2:$C$400&gt;=$C67)*('Resmî tatiller'!$C$2:$C$400&lt;=$D67)*(WEEKDAY('Resmî tatiller'!$C$2:$C$400,2)&lt;IF('Ayarlar'!$B$2="Pazartesi–Cumartesi",7,6))))</f>
        <v/>
      </c>
      <c r="F67" s="6" t="n"/>
      <c r="G67" s="5">
        <f>IF(OR($E67="",$B67&lt;&gt;"Yıllık izin"),0,$E67+N($F67))</f>
        <v/>
      </c>
    </row>
    <row r="68">
      <c r="C68" s="2" t="n"/>
      <c r="D68" s="2" t="n"/>
      <c r="E68" s="5">
        <f>IF(OR($C68="",$D68=""),"",NETWORKDAYS.INTL($C68,$D68,IF('Ayarlar'!$B$2="Pazartesi–Cumartesi",11,1),'Resmî tatiller'!$A$2:$A$400)-0.5*SUMPRODUCT(('Resmî tatiller'!$C$2:$C$400&lt;&gt;"")*('Resmî tatiller'!$C$2:$C$400&gt;=$C68)*('Resmî tatiller'!$C$2:$C$400&lt;=$D68)*(WEEKDAY('Resmî tatiller'!$C$2:$C$400,2)&lt;IF('Ayarlar'!$B$2="Pazartesi–Cumartesi",7,6))))</f>
        <v/>
      </c>
      <c r="F68" s="6" t="n"/>
      <c r="G68" s="5">
        <f>IF(OR($E68="",$B68&lt;&gt;"Yıllık izin"),0,$E68+N($F68))</f>
        <v/>
      </c>
    </row>
    <row r="69">
      <c r="C69" s="2" t="n"/>
      <c r="D69" s="2" t="n"/>
      <c r="E69" s="5">
        <f>IF(OR($C69="",$D69=""),"",NETWORKDAYS.INTL($C69,$D69,IF('Ayarlar'!$B$2="Pazartesi–Cumartesi",11,1),'Resmî tatiller'!$A$2:$A$400)-0.5*SUMPRODUCT(('Resmî tatiller'!$C$2:$C$400&lt;&gt;"")*('Resmî tatiller'!$C$2:$C$400&gt;=$C69)*('Resmî tatiller'!$C$2:$C$400&lt;=$D69)*(WEEKDAY('Resmî tatiller'!$C$2:$C$400,2)&lt;IF('Ayarlar'!$B$2="Pazartesi–Cumartesi",7,6))))</f>
        <v/>
      </c>
      <c r="F69" s="6" t="n"/>
      <c r="G69" s="5">
        <f>IF(OR($E69="",$B69&lt;&gt;"Yıllık izin"),0,$E69+N($F69))</f>
        <v/>
      </c>
    </row>
    <row r="70">
      <c r="C70" s="2" t="n"/>
      <c r="D70" s="2" t="n"/>
      <c r="E70" s="5">
        <f>IF(OR($C70="",$D70=""),"",NETWORKDAYS.INTL($C70,$D70,IF('Ayarlar'!$B$2="Pazartesi–Cumartesi",11,1),'Resmî tatiller'!$A$2:$A$400)-0.5*SUMPRODUCT(('Resmî tatiller'!$C$2:$C$400&lt;&gt;"")*('Resmî tatiller'!$C$2:$C$400&gt;=$C70)*('Resmî tatiller'!$C$2:$C$400&lt;=$D70)*(WEEKDAY('Resmî tatiller'!$C$2:$C$400,2)&lt;IF('Ayarlar'!$B$2="Pazartesi–Cumartesi",7,6))))</f>
        <v/>
      </c>
      <c r="F70" s="6" t="n"/>
      <c r="G70" s="5">
        <f>IF(OR($E70="",$B70&lt;&gt;"Yıllık izin"),0,$E70+N($F70))</f>
        <v/>
      </c>
    </row>
    <row r="71">
      <c r="C71" s="2" t="n"/>
      <c r="D71" s="2" t="n"/>
      <c r="E71" s="5">
        <f>IF(OR($C71="",$D71=""),"",NETWORKDAYS.INTL($C71,$D71,IF('Ayarlar'!$B$2="Pazartesi–Cumartesi",11,1),'Resmî tatiller'!$A$2:$A$400)-0.5*SUMPRODUCT(('Resmî tatiller'!$C$2:$C$400&lt;&gt;"")*('Resmî tatiller'!$C$2:$C$400&gt;=$C71)*('Resmî tatiller'!$C$2:$C$400&lt;=$D71)*(WEEKDAY('Resmî tatiller'!$C$2:$C$400,2)&lt;IF('Ayarlar'!$B$2="Pazartesi–Cumartesi",7,6))))</f>
        <v/>
      </c>
      <c r="F71" s="6" t="n"/>
      <c r="G71" s="5">
        <f>IF(OR($E71="",$B71&lt;&gt;"Yıllık izin"),0,$E71+N($F71))</f>
        <v/>
      </c>
    </row>
    <row r="72">
      <c r="C72" s="2" t="n"/>
      <c r="D72" s="2" t="n"/>
      <c r="E72" s="5">
        <f>IF(OR($C72="",$D72=""),"",NETWORKDAYS.INTL($C72,$D72,IF('Ayarlar'!$B$2="Pazartesi–Cumartesi",11,1),'Resmî tatiller'!$A$2:$A$400)-0.5*SUMPRODUCT(('Resmî tatiller'!$C$2:$C$400&lt;&gt;"")*('Resmî tatiller'!$C$2:$C$400&gt;=$C72)*('Resmî tatiller'!$C$2:$C$400&lt;=$D72)*(WEEKDAY('Resmî tatiller'!$C$2:$C$400,2)&lt;IF('Ayarlar'!$B$2="Pazartesi–Cumartesi",7,6))))</f>
        <v/>
      </c>
      <c r="F72" s="6" t="n"/>
      <c r="G72" s="5">
        <f>IF(OR($E72="",$B72&lt;&gt;"Yıllık izin"),0,$E72+N($F72))</f>
        <v/>
      </c>
    </row>
    <row r="73">
      <c r="C73" s="2" t="n"/>
      <c r="D73" s="2" t="n"/>
      <c r="E73" s="5">
        <f>IF(OR($C73="",$D73=""),"",NETWORKDAYS.INTL($C73,$D73,IF('Ayarlar'!$B$2="Pazartesi–Cumartesi",11,1),'Resmî tatiller'!$A$2:$A$400)-0.5*SUMPRODUCT(('Resmî tatiller'!$C$2:$C$400&lt;&gt;"")*('Resmî tatiller'!$C$2:$C$400&gt;=$C73)*('Resmî tatiller'!$C$2:$C$400&lt;=$D73)*(WEEKDAY('Resmî tatiller'!$C$2:$C$400,2)&lt;IF('Ayarlar'!$B$2="Pazartesi–Cumartesi",7,6))))</f>
        <v/>
      </c>
      <c r="F73" s="6" t="n"/>
      <c r="G73" s="5">
        <f>IF(OR($E73="",$B73&lt;&gt;"Yıllık izin"),0,$E73+N($F73))</f>
        <v/>
      </c>
    </row>
    <row r="74">
      <c r="C74" s="2" t="n"/>
      <c r="D74" s="2" t="n"/>
      <c r="E74" s="5">
        <f>IF(OR($C74="",$D74=""),"",NETWORKDAYS.INTL($C74,$D74,IF('Ayarlar'!$B$2="Pazartesi–Cumartesi",11,1),'Resmî tatiller'!$A$2:$A$400)-0.5*SUMPRODUCT(('Resmî tatiller'!$C$2:$C$400&lt;&gt;"")*('Resmî tatiller'!$C$2:$C$400&gt;=$C74)*('Resmî tatiller'!$C$2:$C$400&lt;=$D74)*(WEEKDAY('Resmî tatiller'!$C$2:$C$400,2)&lt;IF('Ayarlar'!$B$2="Pazartesi–Cumartesi",7,6))))</f>
        <v/>
      </c>
      <c r="F74" s="6" t="n"/>
      <c r="G74" s="5">
        <f>IF(OR($E74="",$B74&lt;&gt;"Yıllık izin"),0,$E74+N($F74))</f>
        <v/>
      </c>
    </row>
    <row r="75">
      <c r="C75" s="2" t="n"/>
      <c r="D75" s="2" t="n"/>
      <c r="E75" s="5">
        <f>IF(OR($C75="",$D75=""),"",NETWORKDAYS.INTL($C75,$D75,IF('Ayarlar'!$B$2="Pazartesi–Cumartesi",11,1),'Resmî tatiller'!$A$2:$A$400)-0.5*SUMPRODUCT(('Resmî tatiller'!$C$2:$C$400&lt;&gt;"")*('Resmî tatiller'!$C$2:$C$400&gt;=$C75)*('Resmî tatiller'!$C$2:$C$400&lt;=$D75)*(WEEKDAY('Resmî tatiller'!$C$2:$C$400,2)&lt;IF('Ayarlar'!$B$2="Pazartesi–Cumartesi",7,6))))</f>
        <v/>
      </c>
      <c r="F75" s="6" t="n"/>
      <c r="G75" s="5">
        <f>IF(OR($E75="",$B75&lt;&gt;"Yıllık izin"),0,$E75+N($F75))</f>
        <v/>
      </c>
    </row>
    <row r="76">
      <c r="C76" s="2" t="n"/>
      <c r="D76" s="2" t="n"/>
      <c r="E76" s="5">
        <f>IF(OR($C76="",$D76=""),"",NETWORKDAYS.INTL($C76,$D76,IF('Ayarlar'!$B$2="Pazartesi–Cumartesi",11,1),'Resmî tatiller'!$A$2:$A$400)-0.5*SUMPRODUCT(('Resmî tatiller'!$C$2:$C$400&lt;&gt;"")*('Resmî tatiller'!$C$2:$C$400&gt;=$C76)*('Resmî tatiller'!$C$2:$C$400&lt;=$D76)*(WEEKDAY('Resmî tatiller'!$C$2:$C$400,2)&lt;IF('Ayarlar'!$B$2="Pazartesi–Cumartesi",7,6))))</f>
        <v/>
      </c>
      <c r="F76" s="6" t="n"/>
      <c r="G76" s="5">
        <f>IF(OR($E76="",$B76&lt;&gt;"Yıllık izin"),0,$E76+N($F76))</f>
        <v/>
      </c>
    </row>
    <row r="77">
      <c r="C77" s="2" t="n"/>
      <c r="D77" s="2" t="n"/>
      <c r="E77" s="5">
        <f>IF(OR($C77="",$D77=""),"",NETWORKDAYS.INTL($C77,$D77,IF('Ayarlar'!$B$2="Pazartesi–Cumartesi",11,1),'Resmî tatiller'!$A$2:$A$400)-0.5*SUMPRODUCT(('Resmî tatiller'!$C$2:$C$400&lt;&gt;"")*('Resmî tatiller'!$C$2:$C$400&gt;=$C77)*('Resmî tatiller'!$C$2:$C$400&lt;=$D77)*(WEEKDAY('Resmî tatiller'!$C$2:$C$400,2)&lt;IF('Ayarlar'!$B$2="Pazartesi–Cumartesi",7,6))))</f>
        <v/>
      </c>
      <c r="F77" s="6" t="n"/>
      <c r="G77" s="5">
        <f>IF(OR($E77="",$B77&lt;&gt;"Yıllık izin"),0,$E77+N($F77))</f>
        <v/>
      </c>
    </row>
    <row r="78">
      <c r="C78" s="2" t="n"/>
      <c r="D78" s="2" t="n"/>
      <c r="E78" s="5">
        <f>IF(OR($C78="",$D78=""),"",NETWORKDAYS.INTL($C78,$D78,IF('Ayarlar'!$B$2="Pazartesi–Cumartesi",11,1),'Resmî tatiller'!$A$2:$A$400)-0.5*SUMPRODUCT(('Resmî tatiller'!$C$2:$C$400&lt;&gt;"")*('Resmî tatiller'!$C$2:$C$400&gt;=$C78)*('Resmî tatiller'!$C$2:$C$400&lt;=$D78)*(WEEKDAY('Resmî tatiller'!$C$2:$C$400,2)&lt;IF('Ayarlar'!$B$2="Pazartesi–Cumartesi",7,6))))</f>
        <v/>
      </c>
      <c r="F78" s="6" t="n"/>
      <c r="G78" s="5">
        <f>IF(OR($E78="",$B78&lt;&gt;"Yıllık izin"),0,$E78+N($F78))</f>
        <v/>
      </c>
    </row>
    <row r="79">
      <c r="C79" s="2" t="n"/>
      <c r="D79" s="2" t="n"/>
      <c r="E79" s="5">
        <f>IF(OR($C79="",$D79=""),"",NETWORKDAYS.INTL($C79,$D79,IF('Ayarlar'!$B$2="Pazartesi–Cumartesi",11,1),'Resmî tatiller'!$A$2:$A$400)-0.5*SUMPRODUCT(('Resmî tatiller'!$C$2:$C$400&lt;&gt;"")*('Resmî tatiller'!$C$2:$C$400&gt;=$C79)*('Resmî tatiller'!$C$2:$C$400&lt;=$D79)*(WEEKDAY('Resmî tatiller'!$C$2:$C$400,2)&lt;IF('Ayarlar'!$B$2="Pazartesi–Cumartesi",7,6))))</f>
        <v/>
      </c>
      <c r="F79" s="6" t="n"/>
      <c r="G79" s="5">
        <f>IF(OR($E79="",$B79&lt;&gt;"Yıllık izin"),0,$E79+N($F79))</f>
        <v/>
      </c>
    </row>
    <row r="80">
      <c r="C80" s="2" t="n"/>
      <c r="D80" s="2" t="n"/>
      <c r="E80" s="5">
        <f>IF(OR($C80="",$D80=""),"",NETWORKDAYS.INTL($C80,$D80,IF('Ayarlar'!$B$2="Pazartesi–Cumartesi",11,1),'Resmî tatiller'!$A$2:$A$400)-0.5*SUMPRODUCT(('Resmî tatiller'!$C$2:$C$400&lt;&gt;"")*('Resmî tatiller'!$C$2:$C$400&gt;=$C80)*('Resmî tatiller'!$C$2:$C$400&lt;=$D80)*(WEEKDAY('Resmî tatiller'!$C$2:$C$400,2)&lt;IF('Ayarlar'!$B$2="Pazartesi–Cumartesi",7,6))))</f>
        <v/>
      </c>
      <c r="F80" s="6" t="n"/>
      <c r="G80" s="5">
        <f>IF(OR($E80="",$B80&lt;&gt;"Yıllık izin"),0,$E80+N($F80))</f>
        <v/>
      </c>
    </row>
    <row r="81">
      <c r="C81" s="2" t="n"/>
      <c r="D81" s="2" t="n"/>
      <c r="E81" s="5">
        <f>IF(OR($C81="",$D81=""),"",NETWORKDAYS.INTL($C81,$D81,IF('Ayarlar'!$B$2="Pazartesi–Cumartesi",11,1),'Resmî tatiller'!$A$2:$A$400)-0.5*SUMPRODUCT(('Resmî tatiller'!$C$2:$C$400&lt;&gt;"")*('Resmî tatiller'!$C$2:$C$400&gt;=$C81)*('Resmî tatiller'!$C$2:$C$400&lt;=$D81)*(WEEKDAY('Resmî tatiller'!$C$2:$C$400,2)&lt;IF('Ayarlar'!$B$2="Pazartesi–Cumartesi",7,6))))</f>
        <v/>
      </c>
      <c r="F81" s="6" t="n"/>
      <c r="G81" s="5">
        <f>IF(OR($E81="",$B81&lt;&gt;"Yıllık izin"),0,$E81+N($F81))</f>
        <v/>
      </c>
    </row>
    <row r="82">
      <c r="C82" s="2" t="n"/>
      <c r="D82" s="2" t="n"/>
      <c r="E82" s="5">
        <f>IF(OR($C82="",$D82=""),"",NETWORKDAYS.INTL($C82,$D82,IF('Ayarlar'!$B$2="Pazartesi–Cumartesi",11,1),'Resmî tatiller'!$A$2:$A$400)-0.5*SUMPRODUCT(('Resmî tatiller'!$C$2:$C$400&lt;&gt;"")*('Resmî tatiller'!$C$2:$C$400&gt;=$C82)*('Resmî tatiller'!$C$2:$C$400&lt;=$D82)*(WEEKDAY('Resmî tatiller'!$C$2:$C$400,2)&lt;IF('Ayarlar'!$B$2="Pazartesi–Cumartesi",7,6))))</f>
        <v/>
      </c>
      <c r="F82" s="6" t="n"/>
      <c r="G82" s="5">
        <f>IF(OR($E82="",$B82&lt;&gt;"Yıllık izin"),0,$E82+N($F82))</f>
        <v/>
      </c>
    </row>
    <row r="83">
      <c r="C83" s="2" t="n"/>
      <c r="D83" s="2" t="n"/>
      <c r="E83" s="5">
        <f>IF(OR($C83="",$D83=""),"",NETWORKDAYS.INTL($C83,$D83,IF('Ayarlar'!$B$2="Pazartesi–Cumartesi",11,1),'Resmî tatiller'!$A$2:$A$400)-0.5*SUMPRODUCT(('Resmî tatiller'!$C$2:$C$400&lt;&gt;"")*('Resmî tatiller'!$C$2:$C$400&gt;=$C83)*('Resmî tatiller'!$C$2:$C$400&lt;=$D83)*(WEEKDAY('Resmî tatiller'!$C$2:$C$400,2)&lt;IF('Ayarlar'!$B$2="Pazartesi–Cumartesi",7,6))))</f>
        <v/>
      </c>
      <c r="F83" s="6" t="n"/>
      <c r="G83" s="5">
        <f>IF(OR($E83="",$B83&lt;&gt;"Yıllık izin"),0,$E83+N($F83))</f>
        <v/>
      </c>
    </row>
    <row r="84">
      <c r="C84" s="2" t="n"/>
      <c r="D84" s="2" t="n"/>
      <c r="E84" s="5">
        <f>IF(OR($C84="",$D84=""),"",NETWORKDAYS.INTL($C84,$D84,IF('Ayarlar'!$B$2="Pazartesi–Cumartesi",11,1),'Resmî tatiller'!$A$2:$A$400)-0.5*SUMPRODUCT(('Resmî tatiller'!$C$2:$C$400&lt;&gt;"")*('Resmî tatiller'!$C$2:$C$400&gt;=$C84)*('Resmî tatiller'!$C$2:$C$400&lt;=$D84)*(WEEKDAY('Resmî tatiller'!$C$2:$C$400,2)&lt;IF('Ayarlar'!$B$2="Pazartesi–Cumartesi",7,6))))</f>
        <v/>
      </c>
      <c r="F84" s="6" t="n"/>
      <c r="G84" s="5">
        <f>IF(OR($E84="",$B84&lt;&gt;"Yıllık izin"),0,$E84+N($F84))</f>
        <v/>
      </c>
    </row>
    <row r="85">
      <c r="C85" s="2" t="n"/>
      <c r="D85" s="2" t="n"/>
      <c r="E85" s="5">
        <f>IF(OR($C85="",$D85=""),"",NETWORKDAYS.INTL($C85,$D85,IF('Ayarlar'!$B$2="Pazartesi–Cumartesi",11,1),'Resmî tatiller'!$A$2:$A$400)-0.5*SUMPRODUCT(('Resmî tatiller'!$C$2:$C$400&lt;&gt;"")*('Resmî tatiller'!$C$2:$C$400&gt;=$C85)*('Resmî tatiller'!$C$2:$C$400&lt;=$D85)*(WEEKDAY('Resmî tatiller'!$C$2:$C$400,2)&lt;IF('Ayarlar'!$B$2="Pazartesi–Cumartesi",7,6))))</f>
        <v/>
      </c>
      <c r="F85" s="6" t="n"/>
      <c r="G85" s="5">
        <f>IF(OR($E85="",$B85&lt;&gt;"Yıllık izin"),0,$E85+N($F85))</f>
        <v/>
      </c>
    </row>
    <row r="86">
      <c r="C86" s="2" t="n"/>
      <c r="D86" s="2" t="n"/>
      <c r="E86" s="5">
        <f>IF(OR($C86="",$D86=""),"",NETWORKDAYS.INTL($C86,$D86,IF('Ayarlar'!$B$2="Pazartesi–Cumartesi",11,1),'Resmî tatiller'!$A$2:$A$400)-0.5*SUMPRODUCT(('Resmî tatiller'!$C$2:$C$400&lt;&gt;"")*('Resmî tatiller'!$C$2:$C$400&gt;=$C86)*('Resmî tatiller'!$C$2:$C$400&lt;=$D86)*(WEEKDAY('Resmî tatiller'!$C$2:$C$400,2)&lt;IF('Ayarlar'!$B$2="Pazartesi–Cumartesi",7,6))))</f>
        <v/>
      </c>
      <c r="F86" s="6" t="n"/>
      <c r="G86" s="5">
        <f>IF(OR($E86="",$B86&lt;&gt;"Yıllık izin"),0,$E86+N($F86))</f>
        <v/>
      </c>
    </row>
    <row r="87">
      <c r="C87" s="2" t="n"/>
      <c r="D87" s="2" t="n"/>
      <c r="E87" s="5">
        <f>IF(OR($C87="",$D87=""),"",NETWORKDAYS.INTL($C87,$D87,IF('Ayarlar'!$B$2="Pazartesi–Cumartesi",11,1),'Resmî tatiller'!$A$2:$A$400)-0.5*SUMPRODUCT(('Resmî tatiller'!$C$2:$C$400&lt;&gt;"")*('Resmî tatiller'!$C$2:$C$400&gt;=$C87)*('Resmî tatiller'!$C$2:$C$400&lt;=$D87)*(WEEKDAY('Resmî tatiller'!$C$2:$C$400,2)&lt;IF('Ayarlar'!$B$2="Pazartesi–Cumartesi",7,6))))</f>
        <v/>
      </c>
      <c r="F87" s="6" t="n"/>
      <c r="G87" s="5">
        <f>IF(OR($E87="",$B87&lt;&gt;"Yıllık izin"),0,$E87+N($F87))</f>
        <v/>
      </c>
    </row>
    <row r="88">
      <c r="C88" s="2" t="n"/>
      <c r="D88" s="2" t="n"/>
      <c r="E88" s="5">
        <f>IF(OR($C88="",$D88=""),"",NETWORKDAYS.INTL($C88,$D88,IF('Ayarlar'!$B$2="Pazartesi–Cumartesi",11,1),'Resmî tatiller'!$A$2:$A$400)-0.5*SUMPRODUCT(('Resmî tatiller'!$C$2:$C$400&lt;&gt;"")*('Resmî tatiller'!$C$2:$C$400&gt;=$C88)*('Resmî tatiller'!$C$2:$C$400&lt;=$D88)*(WEEKDAY('Resmî tatiller'!$C$2:$C$400,2)&lt;IF('Ayarlar'!$B$2="Pazartesi–Cumartesi",7,6))))</f>
        <v/>
      </c>
      <c r="F88" s="6" t="n"/>
      <c r="G88" s="5">
        <f>IF(OR($E88="",$B88&lt;&gt;"Yıllık izin"),0,$E88+N($F88))</f>
        <v/>
      </c>
    </row>
    <row r="89">
      <c r="C89" s="2" t="n"/>
      <c r="D89" s="2" t="n"/>
      <c r="E89" s="5">
        <f>IF(OR($C89="",$D89=""),"",NETWORKDAYS.INTL($C89,$D89,IF('Ayarlar'!$B$2="Pazartesi–Cumartesi",11,1),'Resmî tatiller'!$A$2:$A$400)-0.5*SUMPRODUCT(('Resmî tatiller'!$C$2:$C$400&lt;&gt;"")*('Resmî tatiller'!$C$2:$C$400&gt;=$C89)*('Resmî tatiller'!$C$2:$C$400&lt;=$D89)*(WEEKDAY('Resmî tatiller'!$C$2:$C$400,2)&lt;IF('Ayarlar'!$B$2="Pazartesi–Cumartesi",7,6))))</f>
        <v/>
      </c>
      <c r="F89" s="6" t="n"/>
      <c r="G89" s="5">
        <f>IF(OR($E89="",$B89&lt;&gt;"Yıllık izin"),0,$E89+N($F89))</f>
        <v/>
      </c>
    </row>
    <row r="90">
      <c r="C90" s="2" t="n"/>
      <c r="D90" s="2" t="n"/>
      <c r="E90" s="5">
        <f>IF(OR($C90="",$D90=""),"",NETWORKDAYS.INTL($C90,$D90,IF('Ayarlar'!$B$2="Pazartesi–Cumartesi",11,1),'Resmî tatiller'!$A$2:$A$400)-0.5*SUMPRODUCT(('Resmî tatiller'!$C$2:$C$400&lt;&gt;"")*('Resmî tatiller'!$C$2:$C$400&gt;=$C90)*('Resmî tatiller'!$C$2:$C$400&lt;=$D90)*(WEEKDAY('Resmî tatiller'!$C$2:$C$400,2)&lt;IF('Ayarlar'!$B$2="Pazartesi–Cumartesi",7,6))))</f>
        <v/>
      </c>
      <c r="F90" s="6" t="n"/>
      <c r="G90" s="5">
        <f>IF(OR($E90="",$B90&lt;&gt;"Yıllık izin"),0,$E90+N($F90))</f>
        <v/>
      </c>
    </row>
    <row r="91">
      <c r="C91" s="2" t="n"/>
      <c r="D91" s="2" t="n"/>
      <c r="E91" s="5">
        <f>IF(OR($C91="",$D91=""),"",NETWORKDAYS.INTL($C91,$D91,IF('Ayarlar'!$B$2="Pazartesi–Cumartesi",11,1),'Resmî tatiller'!$A$2:$A$400)-0.5*SUMPRODUCT(('Resmî tatiller'!$C$2:$C$400&lt;&gt;"")*('Resmî tatiller'!$C$2:$C$400&gt;=$C91)*('Resmî tatiller'!$C$2:$C$400&lt;=$D91)*(WEEKDAY('Resmî tatiller'!$C$2:$C$400,2)&lt;IF('Ayarlar'!$B$2="Pazartesi–Cumartesi",7,6))))</f>
        <v/>
      </c>
      <c r="F91" s="6" t="n"/>
      <c r="G91" s="5">
        <f>IF(OR($E91="",$B91&lt;&gt;"Yıllık izin"),0,$E91+N($F91))</f>
        <v/>
      </c>
    </row>
    <row r="92">
      <c r="C92" s="2" t="n"/>
      <c r="D92" s="2" t="n"/>
      <c r="E92" s="5">
        <f>IF(OR($C92="",$D92=""),"",NETWORKDAYS.INTL($C92,$D92,IF('Ayarlar'!$B$2="Pazartesi–Cumartesi",11,1),'Resmî tatiller'!$A$2:$A$400)-0.5*SUMPRODUCT(('Resmî tatiller'!$C$2:$C$400&lt;&gt;"")*('Resmî tatiller'!$C$2:$C$400&gt;=$C92)*('Resmî tatiller'!$C$2:$C$400&lt;=$D92)*(WEEKDAY('Resmî tatiller'!$C$2:$C$400,2)&lt;IF('Ayarlar'!$B$2="Pazartesi–Cumartesi",7,6))))</f>
        <v/>
      </c>
      <c r="F92" s="6" t="n"/>
      <c r="G92" s="5">
        <f>IF(OR($E92="",$B92&lt;&gt;"Yıllık izin"),0,$E92+N($F92))</f>
        <v/>
      </c>
    </row>
    <row r="93">
      <c r="C93" s="2" t="n"/>
      <c r="D93" s="2" t="n"/>
      <c r="E93" s="5">
        <f>IF(OR($C93="",$D93=""),"",NETWORKDAYS.INTL($C93,$D93,IF('Ayarlar'!$B$2="Pazartesi–Cumartesi",11,1),'Resmî tatiller'!$A$2:$A$400)-0.5*SUMPRODUCT(('Resmî tatiller'!$C$2:$C$400&lt;&gt;"")*('Resmî tatiller'!$C$2:$C$400&gt;=$C93)*('Resmî tatiller'!$C$2:$C$400&lt;=$D93)*(WEEKDAY('Resmî tatiller'!$C$2:$C$400,2)&lt;IF('Ayarlar'!$B$2="Pazartesi–Cumartesi",7,6))))</f>
        <v/>
      </c>
      <c r="F93" s="6" t="n"/>
      <c r="G93" s="5">
        <f>IF(OR($E93="",$B93&lt;&gt;"Yıllık izin"),0,$E93+N($F93))</f>
        <v/>
      </c>
    </row>
    <row r="94">
      <c r="C94" s="2" t="n"/>
      <c r="D94" s="2" t="n"/>
      <c r="E94" s="5">
        <f>IF(OR($C94="",$D94=""),"",NETWORKDAYS.INTL($C94,$D94,IF('Ayarlar'!$B$2="Pazartesi–Cumartesi",11,1),'Resmî tatiller'!$A$2:$A$400)-0.5*SUMPRODUCT(('Resmî tatiller'!$C$2:$C$400&lt;&gt;"")*('Resmî tatiller'!$C$2:$C$400&gt;=$C94)*('Resmî tatiller'!$C$2:$C$400&lt;=$D94)*(WEEKDAY('Resmî tatiller'!$C$2:$C$400,2)&lt;IF('Ayarlar'!$B$2="Pazartesi–Cumartesi",7,6))))</f>
        <v/>
      </c>
      <c r="F94" s="6" t="n"/>
      <c r="G94" s="5">
        <f>IF(OR($E94="",$B94&lt;&gt;"Yıllık izin"),0,$E94+N($F94))</f>
        <v/>
      </c>
    </row>
    <row r="95">
      <c r="C95" s="2" t="n"/>
      <c r="D95" s="2" t="n"/>
      <c r="E95" s="5">
        <f>IF(OR($C95="",$D95=""),"",NETWORKDAYS.INTL($C95,$D95,IF('Ayarlar'!$B$2="Pazartesi–Cumartesi",11,1),'Resmî tatiller'!$A$2:$A$400)-0.5*SUMPRODUCT(('Resmî tatiller'!$C$2:$C$400&lt;&gt;"")*('Resmî tatiller'!$C$2:$C$400&gt;=$C95)*('Resmî tatiller'!$C$2:$C$400&lt;=$D95)*(WEEKDAY('Resmî tatiller'!$C$2:$C$400,2)&lt;IF('Ayarlar'!$B$2="Pazartesi–Cumartesi",7,6))))</f>
        <v/>
      </c>
      <c r="F95" s="6" t="n"/>
      <c r="G95" s="5">
        <f>IF(OR($E95="",$B95&lt;&gt;"Yıllık izin"),0,$E95+N($F95))</f>
        <v/>
      </c>
    </row>
    <row r="96">
      <c r="C96" s="2" t="n"/>
      <c r="D96" s="2" t="n"/>
      <c r="E96" s="5">
        <f>IF(OR($C96="",$D96=""),"",NETWORKDAYS.INTL($C96,$D96,IF('Ayarlar'!$B$2="Pazartesi–Cumartesi",11,1),'Resmî tatiller'!$A$2:$A$400)-0.5*SUMPRODUCT(('Resmî tatiller'!$C$2:$C$400&lt;&gt;"")*('Resmî tatiller'!$C$2:$C$400&gt;=$C96)*('Resmî tatiller'!$C$2:$C$400&lt;=$D96)*(WEEKDAY('Resmî tatiller'!$C$2:$C$400,2)&lt;IF('Ayarlar'!$B$2="Pazartesi–Cumartesi",7,6))))</f>
        <v/>
      </c>
      <c r="F96" s="6" t="n"/>
      <c r="G96" s="5">
        <f>IF(OR($E96="",$B96&lt;&gt;"Yıllık izin"),0,$E96+N($F96))</f>
        <v/>
      </c>
    </row>
    <row r="97">
      <c r="C97" s="2" t="n"/>
      <c r="D97" s="2" t="n"/>
      <c r="E97" s="5">
        <f>IF(OR($C97="",$D97=""),"",NETWORKDAYS.INTL($C97,$D97,IF('Ayarlar'!$B$2="Pazartesi–Cumartesi",11,1),'Resmî tatiller'!$A$2:$A$400)-0.5*SUMPRODUCT(('Resmî tatiller'!$C$2:$C$400&lt;&gt;"")*('Resmî tatiller'!$C$2:$C$400&gt;=$C97)*('Resmî tatiller'!$C$2:$C$400&lt;=$D97)*(WEEKDAY('Resmî tatiller'!$C$2:$C$400,2)&lt;IF('Ayarlar'!$B$2="Pazartesi–Cumartesi",7,6))))</f>
        <v/>
      </c>
      <c r="F97" s="6" t="n"/>
      <c r="G97" s="5">
        <f>IF(OR($E97="",$B97&lt;&gt;"Yıllık izin"),0,$E97+N($F97))</f>
        <v/>
      </c>
    </row>
    <row r="98">
      <c r="C98" s="2" t="n"/>
      <c r="D98" s="2" t="n"/>
      <c r="E98" s="5">
        <f>IF(OR($C98="",$D98=""),"",NETWORKDAYS.INTL($C98,$D98,IF('Ayarlar'!$B$2="Pazartesi–Cumartesi",11,1),'Resmî tatiller'!$A$2:$A$400)-0.5*SUMPRODUCT(('Resmî tatiller'!$C$2:$C$400&lt;&gt;"")*('Resmî tatiller'!$C$2:$C$400&gt;=$C98)*('Resmî tatiller'!$C$2:$C$400&lt;=$D98)*(WEEKDAY('Resmî tatiller'!$C$2:$C$400,2)&lt;IF('Ayarlar'!$B$2="Pazartesi–Cumartesi",7,6))))</f>
        <v/>
      </c>
      <c r="F98" s="6" t="n"/>
      <c r="G98" s="5">
        <f>IF(OR($E98="",$B98&lt;&gt;"Yıllık izin"),0,$E98+N($F98))</f>
        <v/>
      </c>
    </row>
    <row r="99">
      <c r="C99" s="2" t="n"/>
      <c r="D99" s="2" t="n"/>
      <c r="E99" s="5">
        <f>IF(OR($C99="",$D99=""),"",NETWORKDAYS.INTL($C99,$D99,IF('Ayarlar'!$B$2="Pazartesi–Cumartesi",11,1),'Resmî tatiller'!$A$2:$A$400)-0.5*SUMPRODUCT(('Resmî tatiller'!$C$2:$C$400&lt;&gt;"")*('Resmî tatiller'!$C$2:$C$400&gt;=$C99)*('Resmî tatiller'!$C$2:$C$400&lt;=$D99)*(WEEKDAY('Resmî tatiller'!$C$2:$C$400,2)&lt;IF('Ayarlar'!$B$2="Pazartesi–Cumartesi",7,6))))</f>
        <v/>
      </c>
      <c r="F99" s="6" t="n"/>
      <c r="G99" s="5">
        <f>IF(OR($E99="",$B99&lt;&gt;"Yıllık izin"),0,$E99+N($F99))</f>
        <v/>
      </c>
    </row>
    <row r="100">
      <c r="C100" s="2" t="n"/>
      <c r="D100" s="2" t="n"/>
      <c r="E100" s="5">
        <f>IF(OR($C100="",$D100=""),"",NETWORKDAYS.INTL($C100,$D100,IF('Ayarlar'!$B$2="Pazartesi–Cumartesi",11,1),'Resmî tatiller'!$A$2:$A$400)-0.5*SUMPRODUCT(('Resmî tatiller'!$C$2:$C$400&lt;&gt;"")*('Resmî tatiller'!$C$2:$C$400&gt;=$C100)*('Resmî tatiller'!$C$2:$C$400&lt;=$D100)*(WEEKDAY('Resmî tatiller'!$C$2:$C$400,2)&lt;IF('Ayarlar'!$B$2="Pazartesi–Cumartesi",7,6))))</f>
        <v/>
      </c>
      <c r="F100" s="6" t="n"/>
      <c r="G100" s="5">
        <f>IF(OR($E100="",$B100&lt;&gt;"Yıllık izin"),0,$E100+N($F100))</f>
        <v/>
      </c>
    </row>
    <row r="101">
      <c r="C101" s="2" t="n"/>
      <c r="D101" s="2" t="n"/>
      <c r="E101" s="5">
        <f>IF(OR($C101="",$D101=""),"",NETWORKDAYS.INTL($C101,$D101,IF('Ayarlar'!$B$2="Pazartesi–Cumartesi",11,1),'Resmî tatiller'!$A$2:$A$400)-0.5*SUMPRODUCT(('Resmî tatiller'!$C$2:$C$400&lt;&gt;"")*('Resmî tatiller'!$C$2:$C$400&gt;=$C101)*('Resmî tatiller'!$C$2:$C$400&lt;=$D101)*(WEEKDAY('Resmî tatiller'!$C$2:$C$400,2)&lt;IF('Ayarlar'!$B$2="Pazartesi–Cumartesi",7,6))))</f>
        <v/>
      </c>
      <c r="F101" s="6" t="n"/>
      <c r="G101" s="5">
        <f>IF(OR($E101="",$B101&lt;&gt;"Yıllık izin"),0,$E101+N($F101))</f>
        <v/>
      </c>
    </row>
    <row r="102">
      <c r="C102" s="2" t="n"/>
      <c r="D102" s="2" t="n"/>
      <c r="E102" s="5">
        <f>IF(OR($C102="",$D102=""),"",NETWORKDAYS.INTL($C102,$D102,IF('Ayarlar'!$B$2="Pazartesi–Cumartesi",11,1),'Resmî tatiller'!$A$2:$A$400)-0.5*SUMPRODUCT(('Resmî tatiller'!$C$2:$C$400&lt;&gt;"")*('Resmî tatiller'!$C$2:$C$400&gt;=$C102)*('Resmî tatiller'!$C$2:$C$400&lt;=$D102)*(WEEKDAY('Resmî tatiller'!$C$2:$C$400,2)&lt;IF('Ayarlar'!$B$2="Pazartesi–Cumartesi",7,6))))</f>
        <v/>
      </c>
      <c r="F102" s="6" t="n"/>
      <c r="G102" s="5">
        <f>IF(OR($E102="",$B102&lt;&gt;"Yıllık izin"),0,$E102+N($F102))</f>
        <v/>
      </c>
    </row>
    <row r="103">
      <c r="C103" s="2" t="n"/>
      <c r="D103" s="2" t="n"/>
      <c r="E103" s="5">
        <f>IF(OR($C103="",$D103=""),"",NETWORKDAYS.INTL($C103,$D103,IF('Ayarlar'!$B$2="Pazartesi–Cumartesi",11,1),'Resmî tatiller'!$A$2:$A$400)-0.5*SUMPRODUCT(('Resmî tatiller'!$C$2:$C$400&lt;&gt;"")*('Resmî tatiller'!$C$2:$C$400&gt;=$C103)*('Resmî tatiller'!$C$2:$C$400&lt;=$D103)*(WEEKDAY('Resmî tatiller'!$C$2:$C$400,2)&lt;IF('Ayarlar'!$B$2="Pazartesi–Cumartesi",7,6))))</f>
        <v/>
      </c>
      <c r="F103" s="6" t="n"/>
      <c r="G103" s="5">
        <f>IF(OR($E103="",$B103&lt;&gt;"Yıllık izin"),0,$E103+N($F103))</f>
        <v/>
      </c>
    </row>
    <row r="104">
      <c r="C104" s="2" t="n"/>
      <c r="D104" s="2" t="n"/>
      <c r="E104" s="5">
        <f>IF(OR($C104="",$D104=""),"",NETWORKDAYS.INTL($C104,$D104,IF('Ayarlar'!$B$2="Pazartesi–Cumartesi",11,1),'Resmî tatiller'!$A$2:$A$400)-0.5*SUMPRODUCT(('Resmî tatiller'!$C$2:$C$400&lt;&gt;"")*('Resmî tatiller'!$C$2:$C$400&gt;=$C104)*('Resmî tatiller'!$C$2:$C$400&lt;=$D104)*(WEEKDAY('Resmî tatiller'!$C$2:$C$400,2)&lt;IF('Ayarlar'!$B$2="Pazartesi–Cumartesi",7,6))))</f>
        <v/>
      </c>
      <c r="F104" s="6" t="n"/>
      <c r="G104" s="5">
        <f>IF(OR($E104="",$B104&lt;&gt;"Yıllık izin"),0,$E104+N($F104))</f>
        <v/>
      </c>
    </row>
    <row r="105">
      <c r="C105" s="2" t="n"/>
      <c r="D105" s="2" t="n"/>
      <c r="E105" s="5">
        <f>IF(OR($C105="",$D105=""),"",NETWORKDAYS.INTL($C105,$D105,IF('Ayarlar'!$B$2="Pazartesi–Cumartesi",11,1),'Resmî tatiller'!$A$2:$A$400)-0.5*SUMPRODUCT(('Resmî tatiller'!$C$2:$C$400&lt;&gt;"")*('Resmî tatiller'!$C$2:$C$400&gt;=$C105)*('Resmî tatiller'!$C$2:$C$400&lt;=$D105)*(WEEKDAY('Resmî tatiller'!$C$2:$C$400,2)&lt;IF('Ayarlar'!$B$2="Pazartesi–Cumartesi",7,6))))</f>
        <v/>
      </c>
      <c r="F105" s="6" t="n"/>
      <c r="G105" s="5">
        <f>IF(OR($E105="",$B105&lt;&gt;"Yıllık izin"),0,$E105+N($F105))</f>
        <v/>
      </c>
    </row>
    <row r="106">
      <c r="C106" s="2" t="n"/>
      <c r="D106" s="2" t="n"/>
      <c r="E106" s="5">
        <f>IF(OR($C106="",$D106=""),"",NETWORKDAYS.INTL($C106,$D106,IF('Ayarlar'!$B$2="Pazartesi–Cumartesi",11,1),'Resmî tatiller'!$A$2:$A$400)-0.5*SUMPRODUCT(('Resmî tatiller'!$C$2:$C$400&lt;&gt;"")*('Resmî tatiller'!$C$2:$C$400&gt;=$C106)*('Resmî tatiller'!$C$2:$C$400&lt;=$D106)*(WEEKDAY('Resmî tatiller'!$C$2:$C$400,2)&lt;IF('Ayarlar'!$B$2="Pazartesi–Cumartesi",7,6))))</f>
        <v/>
      </c>
      <c r="F106" s="6" t="n"/>
      <c r="G106" s="5">
        <f>IF(OR($E106="",$B106&lt;&gt;"Yıllık izin"),0,$E106+N($F106))</f>
        <v/>
      </c>
    </row>
    <row r="107">
      <c r="C107" s="2" t="n"/>
      <c r="D107" s="2" t="n"/>
      <c r="E107" s="5">
        <f>IF(OR($C107="",$D107=""),"",NETWORKDAYS.INTL($C107,$D107,IF('Ayarlar'!$B$2="Pazartesi–Cumartesi",11,1),'Resmî tatiller'!$A$2:$A$400)-0.5*SUMPRODUCT(('Resmî tatiller'!$C$2:$C$400&lt;&gt;"")*('Resmî tatiller'!$C$2:$C$400&gt;=$C107)*('Resmî tatiller'!$C$2:$C$400&lt;=$D107)*(WEEKDAY('Resmî tatiller'!$C$2:$C$400,2)&lt;IF('Ayarlar'!$B$2="Pazartesi–Cumartesi",7,6))))</f>
        <v/>
      </c>
      <c r="F107" s="6" t="n"/>
      <c r="G107" s="5">
        <f>IF(OR($E107="",$B107&lt;&gt;"Yıllık izin"),0,$E107+N($F107))</f>
        <v/>
      </c>
    </row>
    <row r="108">
      <c r="C108" s="2" t="n"/>
      <c r="D108" s="2" t="n"/>
      <c r="E108" s="5">
        <f>IF(OR($C108="",$D108=""),"",NETWORKDAYS.INTL($C108,$D108,IF('Ayarlar'!$B$2="Pazartesi–Cumartesi",11,1),'Resmî tatiller'!$A$2:$A$400)-0.5*SUMPRODUCT(('Resmî tatiller'!$C$2:$C$400&lt;&gt;"")*('Resmî tatiller'!$C$2:$C$400&gt;=$C108)*('Resmî tatiller'!$C$2:$C$400&lt;=$D108)*(WEEKDAY('Resmî tatiller'!$C$2:$C$400,2)&lt;IF('Ayarlar'!$B$2="Pazartesi–Cumartesi",7,6))))</f>
        <v/>
      </c>
      <c r="F108" s="6" t="n"/>
      <c r="G108" s="5">
        <f>IF(OR($E108="",$B108&lt;&gt;"Yıllık izin"),0,$E108+N($F108))</f>
        <v/>
      </c>
    </row>
    <row r="109">
      <c r="C109" s="2" t="n"/>
      <c r="D109" s="2" t="n"/>
      <c r="E109" s="5">
        <f>IF(OR($C109="",$D109=""),"",NETWORKDAYS.INTL($C109,$D109,IF('Ayarlar'!$B$2="Pazartesi–Cumartesi",11,1),'Resmî tatiller'!$A$2:$A$400)-0.5*SUMPRODUCT(('Resmî tatiller'!$C$2:$C$400&lt;&gt;"")*('Resmî tatiller'!$C$2:$C$400&gt;=$C109)*('Resmî tatiller'!$C$2:$C$400&lt;=$D109)*(WEEKDAY('Resmî tatiller'!$C$2:$C$400,2)&lt;IF('Ayarlar'!$B$2="Pazartesi–Cumartesi",7,6))))</f>
        <v/>
      </c>
      <c r="F109" s="6" t="n"/>
      <c r="G109" s="5">
        <f>IF(OR($E109="",$B109&lt;&gt;"Yıllık izin"),0,$E109+N($F109))</f>
        <v/>
      </c>
    </row>
    <row r="110">
      <c r="C110" s="2" t="n"/>
      <c r="D110" s="2" t="n"/>
      <c r="E110" s="5">
        <f>IF(OR($C110="",$D110=""),"",NETWORKDAYS.INTL($C110,$D110,IF('Ayarlar'!$B$2="Pazartesi–Cumartesi",11,1),'Resmî tatiller'!$A$2:$A$400)-0.5*SUMPRODUCT(('Resmî tatiller'!$C$2:$C$400&lt;&gt;"")*('Resmî tatiller'!$C$2:$C$400&gt;=$C110)*('Resmî tatiller'!$C$2:$C$400&lt;=$D110)*(WEEKDAY('Resmî tatiller'!$C$2:$C$400,2)&lt;IF('Ayarlar'!$B$2="Pazartesi–Cumartesi",7,6))))</f>
        <v/>
      </c>
      <c r="F110" s="6" t="n"/>
      <c r="G110" s="5">
        <f>IF(OR($E110="",$B110&lt;&gt;"Yıllık izin"),0,$E110+N($F110))</f>
        <v/>
      </c>
    </row>
    <row r="111">
      <c r="C111" s="2" t="n"/>
      <c r="D111" s="2" t="n"/>
      <c r="E111" s="5">
        <f>IF(OR($C111="",$D111=""),"",NETWORKDAYS.INTL($C111,$D111,IF('Ayarlar'!$B$2="Pazartesi–Cumartesi",11,1),'Resmî tatiller'!$A$2:$A$400)-0.5*SUMPRODUCT(('Resmî tatiller'!$C$2:$C$400&lt;&gt;"")*('Resmî tatiller'!$C$2:$C$400&gt;=$C111)*('Resmî tatiller'!$C$2:$C$400&lt;=$D111)*(WEEKDAY('Resmî tatiller'!$C$2:$C$400,2)&lt;IF('Ayarlar'!$B$2="Pazartesi–Cumartesi",7,6))))</f>
        <v/>
      </c>
      <c r="F111" s="6" t="n"/>
      <c r="G111" s="5">
        <f>IF(OR($E111="",$B111&lt;&gt;"Yıllık izin"),0,$E111+N($F111))</f>
        <v/>
      </c>
    </row>
    <row r="112">
      <c r="C112" s="2" t="n"/>
      <c r="D112" s="2" t="n"/>
      <c r="E112" s="5">
        <f>IF(OR($C112="",$D112=""),"",NETWORKDAYS.INTL($C112,$D112,IF('Ayarlar'!$B$2="Pazartesi–Cumartesi",11,1),'Resmî tatiller'!$A$2:$A$400)-0.5*SUMPRODUCT(('Resmî tatiller'!$C$2:$C$400&lt;&gt;"")*('Resmî tatiller'!$C$2:$C$400&gt;=$C112)*('Resmî tatiller'!$C$2:$C$400&lt;=$D112)*(WEEKDAY('Resmî tatiller'!$C$2:$C$400,2)&lt;IF('Ayarlar'!$B$2="Pazartesi–Cumartesi",7,6))))</f>
        <v/>
      </c>
      <c r="F112" s="6" t="n"/>
      <c r="G112" s="5">
        <f>IF(OR($E112="",$B112&lt;&gt;"Yıllık izin"),0,$E112+N($F112))</f>
        <v/>
      </c>
    </row>
    <row r="113">
      <c r="C113" s="2" t="n"/>
      <c r="D113" s="2" t="n"/>
      <c r="E113" s="5">
        <f>IF(OR($C113="",$D113=""),"",NETWORKDAYS.INTL($C113,$D113,IF('Ayarlar'!$B$2="Pazartesi–Cumartesi",11,1),'Resmî tatiller'!$A$2:$A$400)-0.5*SUMPRODUCT(('Resmî tatiller'!$C$2:$C$400&lt;&gt;"")*('Resmî tatiller'!$C$2:$C$400&gt;=$C113)*('Resmî tatiller'!$C$2:$C$400&lt;=$D113)*(WEEKDAY('Resmî tatiller'!$C$2:$C$400,2)&lt;IF('Ayarlar'!$B$2="Pazartesi–Cumartesi",7,6))))</f>
        <v/>
      </c>
      <c r="F113" s="6" t="n"/>
      <c r="G113" s="5">
        <f>IF(OR($E113="",$B113&lt;&gt;"Yıllık izin"),0,$E113+N($F113))</f>
        <v/>
      </c>
    </row>
    <row r="114">
      <c r="C114" s="2" t="n"/>
      <c r="D114" s="2" t="n"/>
      <c r="E114" s="5">
        <f>IF(OR($C114="",$D114=""),"",NETWORKDAYS.INTL($C114,$D114,IF('Ayarlar'!$B$2="Pazartesi–Cumartesi",11,1),'Resmî tatiller'!$A$2:$A$400)-0.5*SUMPRODUCT(('Resmî tatiller'!$C$2:$C$400&lt;&gt;"")*('Resmî tatiller'!$C$2:$C$400&gt;=$C114)*('Resmî tatiller'!$C$2:$C$400&lt;=$D114)*(WEEKDAY('Resmî tatiller'!$C$2:$C$400,2)&lt;IF('Ayarlar'!$B$2="Pazartesi–Cumartesi",7,6))))</f>
        <v/>
      </c>
      <c r="F114" s="6" t="n"/>
      <c r="G114" s="5">
        <f>IF(OR($E114="",$B114&lt;&gt;"Yıllık izin"),0,$E114+N($F114))</f>
        <v/>
      </c>
    </row>
    <row r="115">
      <c r="C115" s="2" t="n"/>
      <c r="D115" s="2" t="n"/>
      <c r="E115" s="5">
        <f>IF(OR($C115="",$D115=""),"",NETWORKDAYS.INTL($C115,$D115,IF('Ayarlar'!$B$2="Pazartesi–Cumartesi",11,1),'Resmî tatiller'!$A$2:$A$400)-0.5*SUMPRODUCT(('Resmî tatiller'!$C$2:$C$400&lt;&gt;"")*('Resmî tatiller'!$C$2:$C$400&gt;=$C115)*('Resmî tatiller'!$C$2:$C$400&lt;=$D115)*(WEEKDAY('Resmî tatiller'!$C$2:$C$400,2)&lt;IF('Ayarlar'!$B$2="Pazartesi–Cumartesi",7,6))))</f>
        <v/>
      </c>
      <c r="F115" s="6" t="n"/>
      <c r="G115" s="5">
        <f>IF(OR($E115="",$B115&lt;&gt;"Yıllık izin"),0,$E115+N($F115))</f>
        <v/>
      </c>
    </row>
    <row r="116">
      <c r="C116" s="2" t="n"/>
      <c r="D116" s="2" t="n"/>
      <c r="E116" s="5">
        <f>IF(OR($C116="",$D116=""),"",NETWORKDAYS.INTL($C116,$D116,IF('Ayarlar'!$B$2="Pazartesi–Cumartesi",11,1),'Resmî tatiller'!$A$2:$A$400)-0.5*SUMPRODUCT(('Resmî tatiller'!$C$2:$C$400&lt;&gt;"")*('Resmî tatiller'!$C$2:$C$400&gt;=$C116)*('Resmî tatiller'!$C$2:$C$400&lt;=$D116)*(WEEKDAY('Resmî tatiller'!$C$2:$C$400,2)&lt;IF('Ayarlar'!$B$2="Pazartesi–Cumartesi",7,6))))</f>
        <v/>
      </c>
      <c r="F116" s="6" t="n"/>
      <c r="G116" s="5">
        <f>IF(OR($E116="",$B116&lt;&gt;"Yıllık izin"),0,$E116+N($F116))</f>
        <v/>
      </c>
    </row>
    <row r="117">
      <c r="C117" s="2" t="n"/>
      <c r="D117" s="2" t="n"/>
      <c r="E117" s="5">
        <f>IF(OR($C117="",$D117=""),"",NETWORKDAYS.INTL($C117,$D117,IF('Ayarlar'!$B$2="Pazartesi–Cumartesi",11,1),'Resmî tatiller'!$A$2:$A$400)-0.5*SUMPRODUCT(('Resmî tatiller'!$C$2:$C$400&lt;&gt;"")*('Resmî tatiller'!$C$2:$C$400&gt;=$C117)*('Resmî tatiller'!$C$2:$C$400&lt;=$D117)*(WEEKDAY('Resmî tatiller'!$C$2:$C$400,2)&lt;IF('Ayarlar'!$B$2="Pazartesi–Cumartesi",7,6))))</f>
        <v/>
      </c>
      <c r="F117" s="6" t="n"/>
      <c r="G117" s="5">
        <f>IF(OR($E117="",$B117&lt;&gt;"Yıllık izin"),0,$E117+N($F117))</f>
        <v/>
      </c>
    </row>
    <row r="118">
      <c r="C118" s="2" t="n"/>
      <c r="D118" s="2" t="n"/>
      <c r="E118" s="5">
        <f>IF(OR($C118="",$D118=""),"",NETWORKDAYS.INTL($C118,$D118,IF('Ayarlar'!$B$2="Pazartesi–Cumartesi",11,1),'Resmî tatiller'!$A$2:$A$400)-0.5*SUMPRODUCT(('Resmî tatiller'!$C$2:$C$400&lt;&gt;"")*('Resmî tatiller'!$C$2:$C$400&gt;=$C118)*('Resmî tatiller'!$C$2:$C$400&lt;=$D118)*(WEEKDAY('Resmî tatiller'!$C$2:$C$400,2)&lt;IF('Ayarlar'!$B$2="Pazartesi–Cumartesi",7,6))))</f>
        <v/>
      </c>
      <c r="F118" s="6" t="n"/>
      <c r="G118" s="5">
        <f>IF(OR($E118="",$B118&lt;&gt;"Yıllık izin"),0,$E118+N($F118))</f>
        <v/>
      </c>
    </row>
    <row r="119">
      <c r="C119" s="2" t="n"/>
      <c r="D119" s="2" t="n"/>
      <c r="E119" s="5">
        <f>IF(OR($C119="",$D119=""),"",NETWORKDAYS.INTL($C119,$D119,IF('Ayarlar'!$B$2="Pazartesi–Cumartesi",11,1),'Resmî tatiller'!$A$2:$A$400)-0.5*SUMPRODUCT(('Resmî tatiller'!$C$2:$C$400&lt;&gt;"")*('Resmî tatiller'!$C$2:$C$400&gt;=$C119)*('Resmî tatiller'!$C$2:$C$400&lt;=$D119)*(WEEKDAY('Resmî tatiller'!$C$2:$C$400,2)&lt;IF('Ayarlar'!$B$2="Pazartesi–Cumartesi",7,6))))</f>
        <v/>
      </c>
      <c r="F119" s="6" t="n"/>
      <c r="G119" s="5">
        <f>IF(OR($E119="",$B119&lt;&gt;"Yıllık izin"),0,$E119+N($F119))</f>
        <v/>
      </c>
    </row>
    <row r="120">
      <c r="C120" s="2" t="n"/>
      <c r="D120" s="2" t="n"/>
      <c r="E120" s="5">
        <f>IF(OR($C120="",$D120=""),"",NETWORKDAYS.INTL($C120,$D120,IF('Ayarlar'!$B$2="Pazartesi–Cumartesi",11,1),'Resmî tatiller'!$A$2:$A$400)-0.5*SUMPRODUCT(('Resmî tatiller'!$C$2:$C$400&lt;&gt;"")*('Resmî tatiller'!$C$2:$C$400&gt;=$C120)*('Resmî tatiller'!$C$2:$C$400&lt;=$D120)*(WEEKDAY('Resmî tatiller'!$C$2:$C$400,2)&lt;IF('Ayarlar'!$B$2="Pazartesi–Cumartesi",7,6))))</f>
        <v/>
      </c>
      <c r="F120" s="6" t="n"/>
      <c r="G120" s="5">
        <f>IF(OR($E120="",$B120&lt;&gt;"Yıllık izin"),0,$E120+N($F120))</f>
        <v/>
      </c>
    </row>
    <row r="121">
      <c r="C121" s="2" t="n"/>
      <c r="D121" s="2" t="n"/>
      <c r="E121" s="5">
        <f>IF(OR($C121="",$D121=""),"",NETWORKDAYS.INTL($C121,$D121,IF('Ayarlar'!$B$2="Pazartesi–Cumartesi",11,1),'Resmî tatiller'!$A$2:$A$400)-0.5*SUMPRODUCT(('Resmî tatiller'!$C$2:$C$400&lt;&gt;"")*('Resmî tatiller'!$C$2:$C$400&gt;=$C121)*('Resmî tatiller'!$C$2:$C$400&lt;=$D121)*(WEEKDAY('Resmî tatiller'!$C$2:$C$400,2)&lt;IF('Ayarlar'!$B$2="Pazartesi–Cumartesi",7,6))))</f>
        <v/>
      </c>
      <c r="F121" s="6" t="n"/>
      <c r="G121" s="5">
        <f>IF(OR($E121="",$B121&lt;&gt;"Yıllık izin"),0,$E121+N($F121))</f>
        <v/>
      </c>
    </row>
    <row r="122">
      <c r="C122" s="2" t="n"/>
      <c r="D122" s="2" t="n"/>
      <c r="E122" s="5">
        <f>IF(OR($C122="",$D122=""),"",NETWORKDAYS.INTL($C122,$D122,IF('Ayarlar'!$B$2="Pazartesi–Cumartesi",11,1),'Resmî tatiller'!$A$2:$A$400)-0.5*SUMPRODUCT(('Resmî tatiller'!$C$2:$C$400&lt;&gt;"")*('Resmî tatiller'!$C$2:$C$400&gt;=$C122)*('Resmî tatiller'!$C$2:$C$400&lt;=$D122)*(WEEKDAY('Resmî tatiller'!$C$2:$C$400,2)&lt;IF('Ayarlar'!$B$2="Pazartesi–Cumartesi",7,6))))</f>
        <v/>
      </c>
      <c r="F122" s="6" t="n"/>
      <c r="G122" s="5">
        <f>IF(OR($E122="",$B122&lt;&gt;"Yıllık izin"),0,$E122+N($F122))</f>
        <v/>
      </c>
    </row>
    <row r="123">
      <c r="C123" s="2" t="n"/>
      <c r="D123" s="2" t="n"/>
      <c r="E123" s="5">
        <f>IF(OR($C123="",$D123=""),"",NETWORKDAYS.INTL($C123,$D123,IF('Ayarlar'!$B$2="Pazartesi–Cumartesi",11,1),'Resmî tatiller'!$A$2:$A$400)-0.5*SUMPRODUCT(('Resmî tatiller'!$C$2:$C$400&lt;&gt;"")*('Resmî tatiller'!$C$2:$C$400&gt;=$C123)*('Resmî tatiller'!$C$2:$C$400&lt;=$D123)*(WEEKDAY('Resmî tatiller'!$C$2:$C$400,2)&lt;IF('Ayarlar'!$B$2="Pazartesi–Cumartesi",7,6))))</f>
        <v/>
      </c>
      <c r="F123" s="6" t="n"/>
      <c r="G123" s="5">
        <f>IF(OR($E123="",$B123&lt;&gt;"Yıllık izin"),0,$E123+N($F123))</f>
        <v/>
      </c>
    </row>
    <row r="124">
      <c r="C124" s="2" t="n"/>
      <c r="D124" s="2" t="n"/>
      <c r="E124" s="5">
        <f>IF(OR($C124="",$D124=""),"",NETWORKDAYS.INTL($C124,$D124,IF('Ayarlar'!$B$2="Pazartesi–Cumartesi",11,1),'Resmî tatiller'!$A$2:$A$400)-0.5*SUMPRODUCT(('Resmî tatiller'!$C$2:$C$400&lt;&gt;"")*('Resmî tatiller'!$C$2:$C$400&gt;=$C124)*('Resmî tatiller'!$C$2:$C$400&lt;=$D124)*(WEEKDAY('Resmî tatiller'!$C$2:$C$400,2)&lt;IF('Ayarlar'!$B$2="Pazartesi–Cumartesi",7,6))))</f>
        <v/>
      </c>
      <c r="F124" s="6" t="n"/>
      <c r="G124" s="5">
        <f>IF(OR($E124="",$B124&lt;&gt;"Yıllık izin"),0,$E124+N($F124))</f>
        <v/>
      </c>
    </row>
    <row r="125">
      <c r="C125" s="2" t="n"/>
      <c r="D125" s="2" t="n"/>
      <c r="E125" s="5">
        <f>IF(OR($C125="",$D125=""),"",NETWORKDAYS.INTL($C125,$D125,IF('Ayarlar'!$B$2="Pazartesi–Cumartesi",11,1),'Resmî tatiller'!$A$2:$A$400)-0.5*SUMPRODUCT(('Resmî tatiller'!$C$2:$C$400&lt;&gt;"")*('Resmî tatiller'!$C$2:$C$400&gt;=$C125)*('Resmî tatiller'!$C$2:$C$400&lt;=$D125)*(WEEKDAY('Resmî tatiller'!$C$2:$C$400,2)&lt;IF('Ayarlar'!$B$2="Pazartesi–Cumartesi",7,6))))</f>
        <v/>
      </c>
      <c r="F125" s="6" t="n"/>
      <c r="G125" s="5">
        <f>IF(OR($E125="",$B125&lt;&gt;"Yıllık izin"),0,$E125+N($F125))</f>
        <v/>
      </c>
    </row>
    <row r="126">
      <c r="C126" s="2" t="n"/>
      <c r="D126" s="2" t="n"/>
      <c r="E126" s="5">
        <f>IF(OR($C126="",$D126=""),"",NETWORKDAYS.INTL($C126,$D126,IF('Ayarlar'!$B$2="Pazartesi–Cumartesi",11,1),'Resmî tatiller'!$A$2:$A$400)-0.5*SUMPRODUCT(('Resmî tatiller'!$C$2:$C$400&lt;&gt;"")*('Resmî tatiller'!$C$2:$C$400&gt;=$C126)*('Resmî tatiller'!$C$2:$C$400&lt;=$D126)*(WEEKDAY('Resmî tatiller'!$C$2:$C$400,2)&lt;IF('Ayarlar'!$B$2="Pazartesi–Cumartesi",7,6))))</f>
        <v/>
      </c>
      <c r="F126" s="6" t="n"/>
      <c r="G126" s="5">
        <f>IF(OR($E126="",$B126&lt;&gt;"Yıllık izin"),0,$E126+N($F126))</f>
        <v/>
      </c>
    </row>
    <row r="127">
      <c r="C127" s="2" t="n"/>
      <c r="D127" s="2" t="n"/>
      <c r="E127" s="5">
        <f>IF(OR($C127="",$D127=""),"",NETWORKDAYS.INTL($C127,$D127,IF('Ayarlar'!$B$2="Pazartesi–Cumartesi",11,1),'Resmî tatiller'!$A$2:$A$400)-0.5*SUMPRODUCT(('Resmî tatiller'!$C$2:$C$400&lt;&gt;"")*('Resmî tatiller'!$C$2:$C$400&gt;=$C127)*('Resmî tatiller'!$C$2:$C$400&lt;=$D127)*(WEEKDAY('Resmî tatiller'!$C$2:$C$400,2)&lt;IF('Ayarlar'!$B$2="Pazartesi–Cumartesi",7,6))))</f>
        <v/>
      </c>
      <c r="F127" s="6" t="n"/>
      <c r="G127" s="5">
        <f>IF(OR($E127="",$B127&lt;&gt;"Yıllık izin"),0,$E127+N($F127))</f>
        <v/>
      </c>
    </row>
    <row r="128">
      <c r="C128" s="2" t="n"/>
      <c r="D128" s="2" t="n"/>
      <c r="E128" s="5">
        <f>IF(OR($C128="",$D128=""),"",NETWORKDAYS.INTL($C128,$D128,IF('Ayarlar'!$B$2="Pazartesi–Cumartesi",11,1),'Resmî tatiller'!$A$2:$A$400)-0.5*SUMPRODUCT(('Resmî tatiller'!$C$2:$C$400&lt;&gt;"")*('Resmî tatiller'!$C$2:$C$400&gt;=$C128)*('Resmî tatiller'!$C$2:$C$400&lt;=$D128)*(WEEKDAY('Resmî tatiller'!$C$2:$C$400,2)&lt;IF('Ayarlar'!$B$2="Pazartesi–Cumartesi",7,6))))</f>
        <v/>
      </c>
      <c r="F128" s="6" t="n"/>
      <c r="G128" s="5">
        <f>IF(OR($E128="",$B128&lt;&gt;"Yıllık izin"),0,$E128+N($F128))</f>
        <v/>
      </c>
    </row>
    <row r="129">
      <c r="C129" s="2" t="n"/>
      <c r="D129" s="2" t="n"/>
      <c r="E129" s="5">
        <f>IF(OR($C129="",$D129=""),"",NETWORKDAYS.INTL($C129,$D129,IF('Ayarlar'!$B$2="Pazartesi–Cumartesi",11,1),'Resmî tatiller'!$A$2:$A$400)-0.5*SUMPRODUCT(('Resmî tatiller'!$C$2:$C$400&lt;&gt;"")*('Resmî tatiller'!$C$2:$C$400&gt;=$C129)*('Resmî tatiller'!$C$2:$C$400&lt;=$D129)*(WEEKDAY('Resmî tatiller'!$C$2:$C$400,2)&lt;IF('Ayarlar'!$B$2="Pazartesi–Cumartesi",7,6))))</f>
        <v/>
      </c>
      <c r="F129" s="6" t="n"/>
      <c r="G129" s="5">
        <f>IF(OR($E129="",$B129&lt;&gt;"Yıllık izin"),0,$E129+N($F129))</f>
        <v/>
      </c>
    </row>
    <row r="130">
      <c r="C130" s="2" t="n"/>
      <c r="D130" s="2" t="n"/>
      <c r="E130" s="5">
        <f>IF(OR($C130="",$D130=""),"",NETWORKDAYS.INTL($C130,$D130,IF('Ayarlar'!$B$2="Pazartesi–Cumartesi",11,1),'Resmî tatiller'!$A$2:$A$400)-0.5*SUMPRODUCT(('Resmî tatiller'!$C$2:$C$400&lt;&gt;"")*('Resmî tatiller'!$C$2:$C$400&gt;=$C130)*('Resmî tatiller'!$C$2:$C$400&lt;=$D130)*(WEEKDAY('Resmî tatiller'!$C$2:$C$400,2)&lt;IF('Ayarlar'!$B$2="Pazartesi–Cumartesi",7,6))))</f>
        <v/>
      </c>
      <c r="F130" s="6" t="n"/>
      <c r="G130" s="5">
        <f>IF(OR($E130="",$B130&lt;&gt;"Yıllık izin"),0,$E130+N($F130))</f>
        <v/>
      </c>
    </row>
    <row r="131">
      <c r="C131" s="2" t="n"/>
      <c r="D131" s="2" t="n"/>
      <c r="E131" s="5">
        <f>IF(OR($C131="",$D131=""),"",NETWORKDAYS.INTL($C131,$D131,IF('Ayarlar'!$B$2="Pazartesi–Cumartesi",11,1),'Resmî tatiller'!$A$2:$A$400)-0.5*SUMPRODUCT(('Resmî tatiller'!$C$2:$C$400&lt;&gt;"")*('Resmî tatiller'!$C$2:$C$400&gt;=$C131)*('Resmî tatiller'!$C$2:$C$400&lt;=$D131)*(WEEKDAY('Resmî tatiller'!$C$2:$C$400,2)&lt;IF('Ayarlar'!$B$2="Pazartesi–Cumartesi",7,6))))</f>
        <v/>
      </c>
      <c r="F131" s="6" t="n"/>
      <c r="G131" s="5">
        <f>IF(OR($E131="",$B131&lt;&gt;"Yıllık izin"),0,$E131+N($F131))</f>
        <v/>
      </c>
    </row>
    <row r="132">
      <c r="C132" s="2" t="n"/>
      <c r="D132" s="2" t="n"/>
      <c r="E132" s="5">
        <f>IF(OR($C132="",$D132=""),"",NETWORKDAYS.INTL($C132,$D132,IF('Ayarlar'!$B$2="Pazartesi–Cumartesi",11,1),'Resmî tatiller'!$A$2:$A$400)-0.5*SUMPRODUCT(('Resmî tatiller'!$C$2:$C$400&lt;&gt;"")*('Resmî tatiller'!$C$2:$C$400&gt;=$C132)*('Resmî tatiller'!$C$2:$C$400&lt;=$D132)*(WEEKDAY('Resmî tatiller'!$C$2:$C$400,2)&lt;IF('Ayarlar'!$B$2="Pazartesi–Cumartesi",7,6))))</f>
        <v/>
      </c>
      <c r="F132" s="6" t="n"/>
      <c r="G132" s="5">
        <f>IF(OR($E132="",$B132&lt;&gt;"Yıllık izin"),0,$E132+N($F132))</f>
        <v/>
      </c>
    </row>
    <row r="133">
      <c r="C133" s="2" t="n"/>
      <c r="D133" s="2" t="n"/>
      <c r="E133" s="5">
        <f>IF(OR($C133="",$D133=""),"",NETWORKDAYS.INTL($C133,$D133,IF('Ayarlar'!$B$2="Pazartesi–Cumartesi",11,1),'Resmî tatiller'!$A$2:$A$400)-0.5*SUMPRODUCT(('Resmî tatiller'!$C$2:$C$400&lt;&gt;"")*('Resmî tatiller'!$C$2:$C$400&gt;=$C133)*('Resmî tatiller'!$C$2:$C$400&lt;=$D133)*(WEEKDAY('Resmî tatiller'!$C$2:$C$400,2)&lt;IF('Ayarlar'!$B$2="Pazartesi–Cumartesi",7,6))))</f>
        <v/>
      </c>
      <c r="F133" s="6" t="n"/>
      <c r="G133" s="5">
        <f>IF(OR($E133="",$B133&lt;&gt;"Yıllık izin"),0,$E133+N($F133))</f>
        <v/>
      </c>
    </row>
    <row r="134">
      <c r="C134" s="2" t="n"/>
      <c r="D134" s="2" t="n"/>
      <c r="E134" s="5">
        <f>IF(OR($C134="",$D134=""),"",NETWORKDAYS.INTL($C134,$D134,IF('Ayarlar'!$B$2="Pazartesi–Cumartesi",11,1),'Resmî tatiller'!$A$2:$A$400)-0.5*SUMPRODUCT(('Resmî tatiller'!$C$2:$C$400&lt;&gt;"")*('Resmî tatiller'!$C$2:$C$400&gt;=$C134)*('Resmî tatiller'!$C$2:$C$400&lt;=$D134)*(WEEKDAY('Resmî tatiller'!$C$2:$C$400,2)&lt;IF('Ayarlar'!$B$2="Pazartesi–Cumartesi",7,6))))</f>
        <v/>
      </c>
      <c r="F134" s="6" t="n"/>
      <c r="G134" s="5">
        <f>IF(OR($E134="",$B134&lt;&gt;"Yıllık izin"),0,$E134+N($F134))</f>
        <v/>
      </c>
    </row>
    <row r="135">
      <c r="C135" s="2" t="n"/>
      <c r="D135" s="2" t="n"/>
      <c r="E135" s="5">
        <f>IF(OR($C135="",$D135=""),"",NETWORKDAYS.INTL($C135,$D135,IF('Ayarlar'!$B$2="Pazartesi–Cumartesi",11,1),'Resmî tatiller'!$A$2:$A$400)-0.5*SUMPRODUCT(('Resmî tatiller'!$C$2:$C$400&lt;&gt;"")*('Resmî tatiller'!$C$2:$C$400&gt;=$C135)*('Resmî tatiller'!$C$2:$C$400&lt;=$D135)*(WEEKDAY('Resmî tatiller'!$C$2:$C$400,2)&lt;IF('Ayarlar'!$B$2="Pazartesi–Cumartesi",7,6))))</f>
        <v/>
      </c>
      <c r="F135" s="6" t="n"/>
      <c r="G135" s="5">
        <f>IF(OR($E135="",$B135&lt;&gt;"Yıllık izin"),0,$E135+N($F135))</f>
        <v/>
      </c>
    </row>
    <row r="136">
      <c r="C136" s="2" t="n"/>
      <c r="D136" s="2" t="n"/>
      <c r="E136" s="5">
        <f>IF(OR($C136="",$D136=""),"",NETWORKDAYS.INTL($C136,$D136,IF('Ayarlar'!$B$2="Pazartesi–Cumartesi",11,1),'Resmî tatiller'!$A$2:$A$400)-0.5*SUMPRODUCT(('Resmî tatiller'!$C$2:$C$400&lt;&gt;"")*('Resmî tatiller'!$C$2:$C$400&gt;=$C136)*('Resmî tatiller'!$C$2:$C$400&lt;=$D136)*(WEEKDAY('Resmî tatiller'!$C$2:$C$400,2)&lt;IF('Ayarlar'!$B$2="Pazartesi–Cumartesi",7,6))))</f>
        <v/>
      </c>
      <c r="F136" s="6" t="n"/>
      <c r="G136" s="5">
        <f>IF(OR($E136="",$B136&lt;&gt;"Yıllık izin"),0,$E136+N($F136))</f>
        <v/>
      </c>
    </row>
    <row r="137">
      <c r="C137" s="2" t="n"/>
      <c r="D137" s="2" t="n"/>
      <c r="E137" s="5">
        <f>IF(OR($C137="",$D137=""),"",NETWORKDAYS.INTL($C137,$D137,IF('Ayarlar'!$B$2="Pazartesi–Cumartesi",11,1),'Resmî tatiller'!$A$2:$A$400)-0.5*SUMPRODUCT(('Resmî tatiller'!$C$2:$C$400&lt;&gt;"")*('Resmî tatiller'!$C$2:$C$400&gt;=$C137)*('Resmî tatiller'!$C$2:$C$400&lt;=$D137)*(WEEKDAY('Resmî tatiller'!$C$2:$C$400,2)&lt;IF('Ayarlar'!$B$2="Pazartesi–Cumartesi",7,6))))</f>
        <v/>
      </c>
      <c r="F137" s="6" t="n"/>
      <c r="G137" s="5">
        <f>IF(OR($E137="",$B137&lt;&gt;"Yıllık izin"),0,$E137+N($F137))</f>
        <v/>
      </c>
    </row>
    <row r="138">
      <c r="C138" s="2" t="n"/>
      <c r="D138" s="2" t="n"/>
      <c r="E138" s="5">
        <f>IF(OR($C138="",$D138=""),"",NETWORKDAYS.INTL($C138,$D138,IF('Ayarlar'!$B$2="Pazartesi–Cumartesi",11,1),'Resmî tatiller'!$A$2:$A$400)-0.5*SUMPRODUCT(('Resmî tatiller'!$C$2:$C$400&lt;&gt;"")*('Resmî tatiller'!$C$2:$C$400&gt;=$C138)*('Resmî tatiller'!$C$2:$C$400&lt;=$D138)*(WEEKDAY('Resmî tatiller'!$C$2:$C$400,2)&lt;IF('Ayarlar'!$B$2="Pazartesi–Cumartesi",7,6))))</f>
        <v/>
      </c>
      <c r="F138" s="6" t="n"/>
      <c r="G138" s="5">
        <f>IF(OR($E138="",$B138&lt;&gt;"Yıllık izin"),0,$E138+N($F138))</f>
        <v/>
      </c>
    </row>
    <row r="139">
      <c r="C139" s="2" t="n"/>
      <c r="D139" s="2" t="n"/>
      <c r="E139" s="5">
        <f>IF(OR($C139="",$D139=""),"",NETWORKDAYS.INTL($C139,$D139,IF('Ayarlar'!$B$2="Pazartesi–Cumartesi",11,1),'Resmî tatiller'!$A$2:$A$400)-0.5*SUMPRODUCT(('Resmî tatiller'!$C$2:$C$400&lt;&gt;"")*('Resmî tatiller'!$C$2:$C$400&gt;=$C139)*('Resmî tatiller'!$C$2:$C$400&lt;=$D139)*(WEEKDAY('Resmî tatiller'!$C$2:$C$400,2)&lt;IF('Ayarlar'!$B$2="Pazartesi–Cumartesi",7,6))))</f>
        <v/>
      </c>
      <c r="F139" s="6" t="n"/>
      <c r="G139" s="5">
        <f>IF(OR($E139="",$B139&lt;&gt;"Yıllık izin"),0,$E139+N($F139))</f>
        <v/>
      </c>
    </row>
    <row r="140">
      <c r="C140" s="2" t="n"/>
      <c r="D140" s="2" t="n"/>
      <c r="E140" s="5">
        <f>IF(OR($C140="",$D140=""),"",NETWORKDAYS.INTL($C140,$D140,IF('Ayarlar'!$B$2="Pazartesi–Cumartesi",11,1),'Resmî tatiller'!$A$2:$A$400)-0.5*SUMPRODUCT(('Resmî tatiller'!$C$2:$C$400&lt;&gt;"")*('Resmî tatiller'!$C$2:$C$400&gt;=$C140)*('Resmî tatiller'!$C$2:$C$400&lt;=$D140)*(WEEKDAY('Resmî tatiller'!$C$2:$C$400,2)&lt;IF('Ayarlar'!$B$2="Pazartesi–Cumartesi",7,6))))</f>
        <v/>
      </c>
      <c r="F140" s="6" t="n"/>
      <c r="G140" s="5">
        <f>IF(OR($E140="",$B140&lt;&gt;"Yıllık izin"),0,$E140+N($F140))</f>
        <v/>
      </c>
    </row>
    <row r="141">
      <c r="C141" s="2" t="n"/>
      <c r="D141" s="2" t="n"/>
      <c r="E141" s="5">
        <f>IF(OR($C141="",$D141=""),"",NETWORKDAYS.INTL($C141,$D141,IF('Ayarlar'!$B$2="Pazartesi–Cumartesi",11,1),'Resmî tatiller'!$A$2:$A$400)-0.5*SUMPRODUCT(('Resmî tatiller'!$C$2:$C$400&lt;&gt;"")*('Resmî tatiller'!$C$2:$C$400&gt;=$C141)*('Resmî tatiller'!$C$2:$C$400&lt;=$D141)*(WEEKDAY('Resmî tatiller'!$C$2:$C$400,2)&lt;IF('Ayarlar'!$B$2="Pazartesi–Cumartesi",7,6))))</f>
        <v/>
      </c>
      <c r="F141" s="6" t="n"/>
      <c r="G141" s="5">
        <f>IF(OR($E141="",$B141&lt;&gt;"Yıllık izin"),0,$E141+N($F141))</f>
        <v/>
      </c>
    </row>
    <row r="142">
      <c r="C142" s="2" t="n"/>
      <c r="D142" s="2" t="n"/>
      <c r="E142" s="5">
        <f>IF(OR($C142="",$D142=""),"",NETWORKDAYS.INTL($C142,$D142,IF('Ayarlar'!$B$2="Pazartesi–Cumartesi",11,1),'Resmî tatiller'!$A$2:$A$400)-0.5*SUMPRODUCT(('Resmî tatiller'!$C$2:$C$400&lt;&gt;"")*('Resmî tatiller'!$C$2:$C$400&gt;=$C142)*('Resmî tatiller'!$C$2:$C$400&lt;=$D142)*(WEEKDAY('Resmî tatiller'!$C$2:$C$400,2)&lt;IF('Ayarlar'!$B$2="Pazartesi–Cumartesi",7,6))))</f>
        <v/>
      </c>
      <c r="F142" s="6" t="n"/>
      <c r="G142" s="5">
        <f>IF(OR($E142="",$B142&lt;&gt;"Yıllık izin"),0,$E142+N($F142))</f>
        <v/>
      </c>
    </row>
    <row r="143">
      <c r="C143" s="2" t="n"/>
      <c r="D143" s="2" t="n"/>
      <c r="E143" s="5">
        <f>IF(OR($C143="",$D143=""),"",NETWORKDAYS.INTL($C143,$D143,IF('Ayarlar'!$B$2="Pazartesi–Cumartesi",11,1),'Resmî tatiller'!$A$2:$A$400)-0.5*SUMPRODUCT(('Resmî tatiller'!$C$2:$C$400&lt;&gt;"")*('Resmî tatiller'!$C$2:$C$400&gt;=$C143)*('Resmî tatiller'!$C$2:$C$400&lt;=$D143)*(WEEKDAY('Resmî tatiller'!$C$2:$C$400,2)&lt;IF('Ayarlar'!$B$2="Pazartesi–Cumartesi",7,6))))</f>
        <v/>
      </c>
      <c r="F143" s="6" t="n"/>
      <c r="G143" s="5">
        <f>IF(OR($E143="",$B143&lt;&gt;"Yıllık izin"),0,$E143+N($F143))</f>
        <v/>
      </c>
    </row>
    <row r="144">
      <c r="C144" s="2" t="n"/>
      <c r="D144" s="2" t="n"/>
      <c r="E144" s="5">
        <f>IF(OR($C144="",$D144=""),"",NETWORKDAYS.INTL($C144,$D144,IF('Ayarlar'!$B$2="Pazartesi–Cumartesi",11,1),'Resmî tatiller'!$A$2:$A$400)-0.5*SUMPRODUCT(('Resmî tatiller'!$C$2:$C$400&lt;&gt;"")*('Resmî tatiller'!$C$2:$C$400&gt;=$C144)*('Resmî tatiller'!$C$2:$C$400&lt;=$D144)*(WEEKDAY('Resmî tatiller'!$C$2:$C$400,2)&lt;IF('Ayarlar'!$B$2="Pazartesi–Cumartesi",7,6))))</f>
        <v/>
      </c>
      <c r="F144" s="6" t="n"/>
      <c r="G144" s="5">
        <f>IF(OR($E144="",$B144&lt;&gt;"Yıllık izin"),0,$E144+N($F144))</f>
        <v/>
      </c>
    </row>
    <row r="145">
      <c r="C145" s="2" t="n"/>
      <c r="D145" s="2" t="n"/>
      <c r="E145" s="5">
        <f>IF(OR($C145="",$D145=""),"",NETWORKDAYS.INTL($C145,$D145,IF('Ayarlar'!$B$2="Pazartesi–Cumartesi",11,1),'Resmî tatiller'!$A$2:$A$400)-0.5*SUMPRODUCT(('Resmî tatiller'!$C$2:$C$400&lt;&gt;"")*('Resmî tatiller'!$C$2:$C$400&gt;=$C145)*('Resmî tatiller'!$C$2:$C$400&lt;=$D145)*(WEEKDAY('Resmî tatiller'!$C$2:$C$400,2)&lt;IF('Ayarlar'!$B$2="Pazartesi–Cumartesi",7,6))))</f>
        <v/>
      </c>
      <c r="F145" s="6" t="n"/>
      <c r="G145" s="5">
        <f>IF(OR($E145="",$B145&lt;&gt;"Yıllık izin"),0,$E145+N($F145))</f>
        <v/>
      </c>
    </row>
    <row r="146">
      <c r="C146" s="2" t="n"/>
      <c r="D146" s="2" t="n"/>
      <c r="E146" s="5">
        <f>IF(OR($C146="",$D146=""),"",NETWORKDAYS.INTL($C146,$D146,IF('Ayarlar'!$B$2="Pazartesi–Cumartesi",11,1),'Resmî tatiller'!$A$2:$A$400)-0.5*SUMPRODUCT(('Resmî tatiller'!$C$2:$C$400&lt;&gt;"")*('Resmî tatiller'!$C$2:$C$400&gt;=$C146)*('Resmî tatiller'!$C$2:$C$400&lt;=$D146)*(WEEKDAY('Resmî tatiller'!$C$2:$C$400,2)&lt;IF('Ayarlar'!$B$2="Pazartesi–Cumartesi",7,6))))</f>
        <v/>
      </c>
      <c r="F146" s="6" t="n"/>
      <c r="G146" s="5">
        <f>IF(OR($E146="",$B146&lt;&gt;"Yıllık izin"),0,$E146+N($F146))</f>
        <v/>
      </c>
    </row>
    <row r="147">
      <c r="C147" s="2" t="n"/>
      <c r="D147" s="2" t="n"/>
      <c r="E147" s="5">
        <f>IF(OR($C147="",$D147=""),"",NETWORKDAYS.INTL($C147,$D147,IF('Ayarlar'!$B$2="Pazartesi–Cumartesi",11,1),'Resmî tatiller'!$A$2:$A$400)-0.5*SUMPRODUCT(('Resmî tatiller'!$C$2:$C$400&lt;&gt;"")*('Resmî tatiller'!$C$2:$C$400&gt;=$C147)*('Resmî tatiller'!$C$2:$C$400&lt;=$D147)*(WEEKDAY('Resmî tatiller'!$C$2:$C$400,2)&lt;IF('Ayarlar'!$B$2="Pazartesi–Cumartesi",7,6))))</f>
        <v/>
      </c>
      <c r="F147" s="6" t="n"/>
      <c r="G147" s="5">
        <f>IF(OR($E147="",$B147&lt;&gt;"Yıllık izin"),0,$E147+N($F147))</f>
        <v/>
      </c>
    </row>
    <row r="148">
      <c r="C148" s="2" t="n"/>
      <c r="D148" s="2" t="n"/>
      <c r="E148" s="5">
        <f>IF(OR($C148="",$D148=""),"",NETWORKDAYS.INTL($C148,$D148,IF('Ayarlar'!$B$2="Pazartesi–Cumartesi",11,1),'Resmî tatiller'!$A$2:$A$400)-0.5*SUMPRODUCT(('Resmî tatiller'!$C$2:$C$400&lt;&gt;"")*('Resmî tatiller'!$C$2:$C$400&gt;=$C148)*('Resmî tatiller'!$C$2:$C$400&lt;=$D148)*(WEEKDAY('Resmî tatiller'!$C$2:$C$400,2)&lt;IF('Ayarlar'!$B$2="Pazartesi–Cumartesi",7,6))))</f>
        <v/>
      </c>
      <c r="F148" s="6" t="n"/>
      <c r="G148" s="5">
        <f>IF(OR($E148="",$B148&lt;&gt;"Yıllık izin"),0,$E148+N($F148))</f>
        <v/>
      </c>
    </row>
    <row r="149">
      <c r="C149" s="2" t="n"/>
      <c r="D149" s="2" t="n"/>
      <c r="E149" s="5">
        <f>IF(OR($C149="",$D149=""),"",NETWORKDAYS.INTL($C149,$D149,IF('Ayarlar'!$B$2="Pazartesi–Cumartesi",11,1),'Resmî tatiller'!$A$2:$A$400)-0.5*SUMPRODUCT(('Resmî tatiller'!$C$2:$C$400&lt;&gt;"")*('Resmî tatiller'!$C$2:$C$400&gt;=$C149)*('Resmî tatiller'!$C$2:$C$400&lt;=$D149)*(WEEKDAY('Resmî tatiller'!$C$2:$C$400,2)&lt;IF('Ayarlar'!$B$2="Pazartesi–Cumartesi",7,6))))</f>
        <v/>
      </c>
      <c r="F149" s="6" t="n"/>
      <c r="G149" s="5">
        <f>IF(OR($E149="",$B149&lt;&gt;"Yıllık izin"),0,$E149+N($F149))</f>
        <v/>
      </c>
    </row>
    <row r="150">
      <c r="C150" s="2" t="n"/>
      <c r="D150" s="2" t="n"/>
      <c r="E150" s="5">
        <f>IF(OR($C150="",$D150=""),"",NETWORKDAYS.INTL($C150,$D150,IF('Ayarlar'!$B$2="Pazartesi–Cumartesi",11,1),'Resmî tatiller'!$A$2:$A$400)-0.5*SUMPRODUCT(('Resmî tatiller'!$C$2:$C$400&lt;&gt;"")*('Resmî tatiller'!$C$2:$C$400&gt;=$C150)*('Resmî tatiller'!$C$2:$C$400&lt;=$D150)*(WEEKDAY('Resmî tatiller'!$C$2:$C$400,2)&lt;IF('Ayarlar'!$B$2="Pazartesi–Cumartesi",7,6))))</f>
        <v/>
      </c>
      <c r="F150" s="6" t="n"/>
      <c r="G150" s="5">
        <f>IF(OR($E150="",$B150&lt;&gt;"Yıllık izin"),0,$E150+N($F150))</f>
        <v/>
      </c>
    </row>
    <row r="151">
      <c r="C151" s="2" t="n"/>
      <c r="D151" s="2" t="n"/>
      <c r="E151" s="5">
        <f>IF(OR($C151="",$D151=""),"",NETWORKDAYS.INTL($C151,$D151,IF('Ayarlar'!$B$2="Pazartesi–Cumartesi",11,1),'Resmî tatiller'!$A$2:$A$400)-0.5*SUMPRODUCT(('Resmî tatiller'!$C$2:$C$400&lt;&gt;"")*('Resmî tatiller'!$C$2:$C$400&gt;=$C151)*('Resmî tatiller'!$C$2:$C$400&lt;=$D151)*(WEEKDAY('Resmî tatiller'!$C$2:$C$400,2)&lt;IF('Ayarlar'!$B$2="Pazartesi–Cumartesi",7,6))))</f>
        <v/>
      </c>
      <c r="F151" s="6" t="n"/>
      <c r="G151" s="5">
        <f>IF(OR($E151="",$B151&lt;&gt;"Yıllık izin"),0,$E151+N($F151))</f>
        <v/>
      </c>
    </row>
    <row r="152">
      <c r="C152" s="2" t="n"/>
      <c r="D152" s="2" t="n"/>
      <c r="E152" s="5">
        <f>IF(OR($C152="",$D152=""),"",NETWORKDAYS.INTL($C152,$D152,IF('Ayarlar'!$B$2="Pazartesi–Cumartesi",11,1),'Resmî tatiller'!$A$2:$A$400)-0.5*SUMPRODUCT(('Resmî tatiller'!$C$2:$C$400&lt;&gt;"")*('Resmî tatiller'!$C$2:$C$400&gt;=$C152)*('Resmî tatiller'!$C$2:$C$400&lt;=$D152)*(WEEKDAY('Resmî tatiller'!$C$2:$C$400,2)&lt;IF('Ayarlar'!$B$2="Pazartesi–Cumartesi",7,6))))</f>
        <v/>
      </c>
      <c r="F152" s="6" t="n"/>
      <c r="G152" s="5">
        <f>IF(OR($E152="",$B152&lt;&gt;"Yıllık izin"),0,$E152+N($F152))</f>
        <v/>
      </c>
    </row>
    <row r="153">
      <c r="C153" s="2" t="n"/>
      <c r="D153" s="2" t="n"/>
      <c r="E153" s="5">
        <f>IF(OR($C153="",$D153=""),"",NETWORKDAYS.INTL($C153,$D153,IF('Ayarlar'!$B$2="Pazartesi–Cumartesi",11,1),'Resmî tatiller'!$A$2:$A$400)-0.5*SUMPRODUCT(('Resmî tatiller'!$C$2:$C$400&lt;&gt;"")*('Resmî tatiller'!$C$2:$C$400&gt;=$C153)*('Resmî tatiller'!$C$2:$C$400&lt;=$D153)*(WEEKDAY('Resmî tatiller'!$C$2:$C$400,2)&lt;IF('Ayarlar'!$B$2="Pazartesi–Cumartesi",7,6))))</f>
        <v/>
      </c>
      <c r="F153" s="6" t="n"/>
      <c r="G153" s="5">
        <f>IF(OR($E153="",$B153&lt;&gt;"Yıllık izin"),0,$E153+N($F153))</f>
        <v/>
      </c>
    </row>
    <row r="154">
      <c r="C154" s="2" t="n"/>
      <c r="D154" s="2" t="n"/>
      <c r="E154" s="5">
        <f>IF(OR($C154="",$D154=""),"",NETWORKDAYS.INTL($C154,$D154,IF('Ayarlar'!$B$2="Pazartesi–Cumartesi",11,1),'Resmî tatiller'!$A$2:$A$400)-0.5*SUMPRODUCT(('Resmî tatiller'!$C$2:$C$400&lt;&gt;"")*('Resmî tatiller'!$C$2:$C$400&gt;=$C154)*('Resmî tatiller'!$C$2:$C$400&lt;=$D154)*(WEEKDAY('Resmî tatiller'!$C$2:$C$400,2)&lt;IF('Ayarlar'!$B$2="Pazartesi–Cumartesi",7,6))))</f>
        <v/>
      </c>
      <c r="F154" s="6" t="n"/>
      <c r="G154" s="5">
        <f>IF(OR($E154="",$B154&lt;&gt;"Yıllık izin"),0,$E154+N($F154))</f>
        <v/>
      </c>
    </row>
    <row r="155">
      <c r="C155" s="2" t="n"/>
      <c r="D155" s="2" t="n"/>
      <c r="E155" s="5">
        <f>IF(OR($C155="",$D155=""),"",NETWORKDAYS.INTL($C155,$D155,IF('Ayarlar'!$B$2="Pazartesi–Cumartesi",11,1),'Resmî tatiller'!$A$2:$A$400)-0.5*SUMPRODUCT(('Resmî tatiller'!$C$2:$C$400&lt;&gt;"")*('Resmî tatiller'!$C$2:$C$400&gt;=$C155)*('Resmî tatiller'!$C$2:$C$400&lt;=$D155)*(WEEKDAY('Resmî tatiller'!$C$2:$C$400,2)&lt;IF('Ayarlar'!$B$2="Pazartesi–Cumartesi",7,6))))</f>
        <v/>
      </c>
      <c r="F155" s="6" t="n"/>
      <c r="G155" s="5">
        <f>IF(OR($E155="",$B155&lt;&gt;"Yıllık izin"),0,$E155+N($F155))</f>
        <v/>
      </c>
    </row>
    <row r="156">
      <c r="C156" s="2" t="n"/>
      <c r="D156" s="2" t="n"/>
      <c r="E156" s="5">
        <f>IF(OR($C156="",$D156=""),"",NETWORKDAYS.INTL($C156,$D156,IF('Ayarlar'!$B$2="Pazartesi–Cumartesi",11,1),'Resmî tatiller'!$A$2:$A$400)-0.5*SUMPRODUCT(('Resmî tatiller'!$C$2:$C$400&lt;&gt;"")*('Resmî tatiller'!$C$2:$C$400&gt;=$C156)*('Resmî tatiller'!$C$2:$C$400&lt;=$D156)*(WEEKDAY('Resmî tatiller'!$C$2:$C$400,2)&lt;IF('Ayarlar'!$B$2="Pazartesi–Cumartesi",7,6))))</f>
        <v/>
      </c>
      <c r="F156" s="6" t="n"/>
      <c r="G156" s="5">
        <f>IF(OR($E156="",$B156&lt;&gt;"Yıllık izin"),0,$E156+N($F156))</f>
        <v/>
      </c>
    </row>
    <row r="157">
      <c r="C157" s="2" t="n"/>
      <c r="D157" s="2" t="n"/>
      <c r="E157" s="5">
        <f>IF(OR($C157="",$D157=""),"",NETWORKDAYS.INTL($C157,$D157,IF('Ayarlar'!$B$2="Pazartesi–Cumartesi",11,1),'Resmî tatiller'!$A$2:$A$400)-0.5*SUMPRODUCT(('Resmî tatiller'!$C$2:$C$400&lt;&gt;"")*('Resmî tatiller'!$C$2:$C$400&gt;=$C157)*('Resmî tatiller'!$C$2:$C$400&lt;=$D157)*(WEEKDAY('Resmî tatiller'!$C$2:$C$400,2)&lt;IF('Ayarlar'!$B$2="Pazartesi–Cumartesi",7,6))))</f>
        <v/>
      </c>
      <c r="F157" s="6" t="n"/>
      <c r="G157" s="5">
        <f>IF(OR($E157="",$B157&lt;&gt;"Yıllık izin"),0,$E157+N($F157))</f>
        <v/>
      </c>
    </row>
    <row r="158">
      <c r="C158" s="2" t="n"/>
      <c r="D158" s="2" t="n"/>
      <c r="E158" s="5">
        <f>IF(OR($C158="",$D158=""),"",NETWORKDAYS.INTL($C158,$D158,IF('Ayarlar'!$B$2="Pazartesi–Cumartesi",11,1),'Resmî tatiller'!$A$2:$A$400)-0.5*SUMPRODUCT(('Resmî tatiller'!$C$2:$C$400&lt;&gt;"")*('Resmî tatiller'!$C$2:$C$400&gt;=$C158)*('Resmî tatiller'!$C$2:$C$400&lt;=$D158)*(WEEKDAY('Resmî tatiller'!$C$2:$C$400,2)&lt;IF('Ayarlar'!$B$2="Pazartesi–Cumartesi",7,6))))</f>
        <v/>
      </c>
      <c r="F158" s="6" t="n"/>
      <c r="G158" s="5">
        <f>IF(OR($E158="",$B158&lt;&gt;"Yıllık izin"),0,$E158+N($F158))</f>
        <v/>
      </c>
    </row>
    <row r="159">
      <c r="C159" s="2" t="n"/>
      <c r="D159" s="2" t="n"/>
      <c r="E159" s="5">
        <f>IF(OR($C159="",$D159=""),"",NETWORKDAYS.INTL($C159,$D159,IF('Ayarlar'!$B$2="Pazartesi–Cumartesi",11,1),'Resmî tatiller'!$A$2:$A$400)-0.5*SUMPRODUCT(('Resmî tatiller'!$C$2:$C$400&lt;&gt;"")*('Resmî tatiller'!$C$2:$C$400&gt;=$C159)*('Resmî tatiller'!$C$2:$C$400&lt;=$D159)*(WEEKDAY('Resmî tatiller'!$C$2:$C$400,2)&lt;IF('Ayarlar'!$B$2="Pazartesi–Cumartesi",7,6))))</f>
        <v/>
      </c>
      <c r="F159" s="6" t="n"/>
      <c r="G159" s="5">
        <f>IF(OR($E159="",$B159&lt;&gt;"Yıllık izin"),0,$E159+N($F159))</f>
        <v/>
      </c>
    </row>
    <row r="160">
      <c r="C160" s="2" t="n"/>
      <c r="D160" s="2" t="n"/>
      <c r="E160" s="5">
        <f>IF(OR($C160="",$D160=""),"",NETWORKDAYS.INTL($C160,$D160,IF('Ayarlar'!$B$2="Pazartesi–Cumartesi",11,1),'Resmî tatiller'!$A$2:$A$400)-0.5*SUMPRODUCT(('Resmî tatiller'!$C$2:$C$400&lt;&gt;"")*('Resmî tatiller'!$C$2:$C$400&gt;=$C160)*('Resmî tatiller'!$C$2:$C$400&lt;=$D160)*(WEEKDAY('Resmî tatiller'!$C$2:$C$400,2)&lt;IF('Ayarlar'!$B$2="Pazartesi–Cumartesi",7,6))))</f>
        <v/>
      </c>
      <c r="F160" s="6" t="n"/>
      <c r="G160" s="5">
        <f>IF(OR($E160="",$B160&lt;&gt;"Yıllık izin"),0,$E160+N($F160))</f>
        <v/>
      </c>
    </row>
    <row r="161">
      <c r="C161" s="2" t="n"/>
      <c r="D161" s="2" t="n"/>
      <c r="E161" s="5">
        <f>IF(OR($C161="",$D161=""),"",NETWORKDAYS.INTL($C161,$D161,IF('Ayarlar'!$B$2="Pazartesi–Cumartesi",11,1),'Resmî tatiller'!$A$2:$A$400)-0.5*SUMPRODUCT(('Resmî tatiller'!$C$2:$C$400&lt;&gt;"")*('Resmî tatiller'!$C$2:$C$400&gt;=$C161)*('Resmî tatiller'!$C$2:$C$400&lt;=$D161)*(WEEKDAY('Resmî tatiller'!$C$2:$C$400,2)&lt;IF('Ayarlar'!$B$2="Pazartesi–Cumartesi",7,6))))</f>
        <v/>
      </c>
      <c r="F161" s="6" t="n"/>
      <c r="G161" s="5">
        <f>IF(OR($E161="",$B161&lt;&gt;"Yıllık izin"),0,$E161+N($F161))</f>
        <v/>
      </c>
    </row>
    <row r="162">
      <c r="C162" s="2" t="n"/>
      <c r="D162" s="2" t="n"/>
      <c r="E162" s="5">
        <f>IF(OR($C162="",$D162=""),"",NETWORKDAYS.INTL($C162,$D162,IF('Ayarlar'!$B$2="Pazartesi–Cumartesi",11,1),'Resmî tatiller'!$A$2:$A$400)-0.5*SUMPRODUCT(('Resmî tatiller'!$C$2:$C$400&lt;&gt;"")*('Resmî tatiller'!$C$2:$C$400&gt;=$C162)*('Resmî tatiller'!$C$2:$C$400&lt;=$D162)*(WEEKDAY('Resmî tatiller'!$C$2:$C$400,2)&lt;IF('Ayarlar'!$B$2="Pazartesi–Cumartesi",7,6))))</f>
        <v/>
      </c>
      <c r="F162" s="6" t="n"/>
      <c r="G162" s="5">
        <f>IF(OR($E162="",$B162&lt;&gt;"Yıllık izin"),0,$E162+N($F162))</f>
        <v/>
      </c>
    </row>
    <row r="163">
      <c r="C163" s="2" t="n"/>
      <c r="D163" s="2" t="n"/>
      <c r="E163" s="5">
        <f>IF(OR($C163="",$D163=""),"",NETWORKDAYS.INTL($C163,$D163,IF('Ayarlar'!$B$2="Pazartesi–Cumartesi",11,1),'Resmî tatiller'!$A$2:$A$400)-0.5*SUMPRODUCT(('Resmî tatiller'!$C$2:$C$400&lt;&gt;"")*('Resmî tatiller'!$C$2:$C$400&gt;=$C163)*('Resmî tatiller'!$C$2:$C$400&lt;=$D163)*(WEEKDAY('Resmî tatiller'!$C$2:$C$400,2)&lt;IF('Ayarlar'!$B$2="Pazartesi–Cumartesi",7,6))))</f>
        <v/>
      </c>
      <c r="F163" s="6" t="n"/>
      <c r="G163" s="5">
        <f>IF(OR($E163="",$B163&lt;&gt;"Yıllık izin"),0,$E163+N($F163))</f>
        <v/>
      </c>
    </row>
    <row r="164">
      <c r="C164" s="2" t="n"/>
      <c r="D164" s="2" t="n"/>
      <c r="E164" s="5">
        <f>IF(OR($C164="",$D164=""),"",NETWORKDAYS.INTL($C164,$D164,IF('Ayarlar'!$B$2="Pazartesi–Cumartesi",11,1),'Resmî tatiller'!$A$2:$A$400)-0.5*SUMPRODUCT(('Resmî tatiller'!$C$2:$C$400&lt;&gt;"")*('Resmî tatiller'!$C$2:$C$400&gt;=$C164)*('Resmî tatiller'!$C$2:$C$400&lt;=$D164)*(WEEKDAY('Resmî tatiller'!$C$2:$C$400,2)&lt;IF('Ayarlar'!$B$2="Pazartesi–Cumartesi",7,6))))</f>
        <v/>
      </c>
      <c r="F164" s="6" t="n"/>
      <c r="G164" s="5">
        <f>IF(OR($E164="",$B164&lt;&gt;"Yıllık izin"),0,$E164+N($F164))</f>
        <v/>
      </c>
    </row>
    <row r="165">
      <c r="C165" s="2" t="n"/>
      <c r="D165" s="2" t="n"/>
      <c r="E165" s="5">
        <f>IF(OR($C165="",$D165=""),"",NETWORKDAYS.INTL($C165,$D165,IF('Ayarlar'!$B$2="Pazartesi–Cumartesi",11,1),'Resmî tatiller'!$A$2:$A$400)-0.5*SUMPRODUCT(('Resmî tatiller'!$C$2:$C$400&lt;&gt;"")*('Resmî tatiller'!$C$2:$C$400&gt;=$C165)*('Resmî tatiller'!$C$2:$C$400&lt;=$D165)*(WEEKDAY('Resmî tatiller'!$C$2:$C$400,2)&lt;IF('Ayarlar'!$B$2="Pazartesi–Cumartesi",7,6))))</f>
        <v/>
      </c>
      <c r="F165" s="6" t="n"/>
      <c r="G165" s="5">
        <f>IF(OR($E165="",$B165&lt;&gt;"Yıllık izin"),0,$E165+N($F165))</f>
        <v/>
      </c>
    </row>
    <row r="166">
      <c r="C166" s="2" t="n"/>
      <c r="D166" s="2" t="n"/>
      <c r="E166" s="5">
        <f>IF(OR($C166="",$D166=""),"",NETWORKDAYS.INTL($C166,$D166,IF('Ayarlar'!$B$2="Pazartesi–Cumartesi",11,1),'Resmî tatiller'!$A$2:$A$400)-0.5*SUMPRODUCT(('Resmî tatiller'!$C$2:$C$400&lt;&gt;"")*('Resmî tatiller'!$C$2:$C$400&gt;=$C166)*('Resmî tatiller'!$C$2:$C$400&lt;=$D166)*(WEEKDAY('Resmî tatiller'!$C$2:$C$400,2)&lt;IF('Ayarlar'!$B$2="Pazartesi–Cumartesi",7,6))))</f>
        <v/>
      </c>
      <c r="F166" s="6" t="n"/>
      <c r="G166" s="5">
        <f>IF(OR($E166="",$B166&lt;&gt;"Yıllık izin"),0,$E166+N($F166))</f>
        <v/>
      </c>
    </row>
    <row r="167">
      <c r="C167" s="2" t="n"/>
      <c r="D167" s="2" t="n"/>
      <c r="E167" s="5">
        <f>IF(OR($C167="",$D167=""),"",NETWORKDAYS.INTL($C167,$D167,IF('Ayarlar'!$B$2="Pazartesi–Cumartesi",11,1),'Resmî tatiller'!$A$2:$A$400)-0.5*SUMPRODUCT(('Resmî tatiller'!$C$2:$C$400&lt;&gt;"")*('Resmî tatiller'!$C$2:$C$400&gt;=$C167)*('Resmî tatiller'!$C$2:$C$400&lt;=$D167)*(WEEKDAY('Resmî tatiller'!$C$2:$C$400,2)&lt;IF('Ayarlar'!$B$2="Pazartesi–Cumartesi",7,6))))</f>
        <v/>
      </c>
      <c r="F167" s="6" t="n"/>
      <c r="G167" s="5">
        <f>IF(OR($E167="",$B167&lt;&gt;"Yıllık izin"),0,$E167+N($F167))</f>
        <v/>
      </c>
    </row>
    <row r="168">
      <c r="C168" s="2" t="n"/>
      <c r="D168" s="2" t="n"/>
      <c r="E168" s="5">
        <f>IF(OR($C168="",$D168=""),"",NETWORKDAYS.INTL($C168,$D168,IF('Ayarlar'!$B$2="Pazartesi–Cumartesi",11,1),'Resmî tatiller'!$A$2:$A$400)-0.5*SUMPRODUCT(('Resmî tatiller'!$C$2:$C$400&lt;&gt;"")*('Resmî tatiller'!$C$2:$C$400&gt;=$C168)*('Resmî tatiller'!$C$2:$C$400&lt;=$D168)*(WEEKDAY('Resmî tatiller'!$C$2:$C$400,2)&lt;IF('Ayarlar'!$B$2="Pazartesi–Cumartesi",7,6))))</f>
        <v/>
      </c>
      <c r="F168" s="6" t="n"/>
      <c r="G168" s="5">
        <f>IF(OR($E168="",$B168&lt;&gt;"Yıllık izin"),0,$E168+N($F168))</f>
        <v/>
      </c>
    </row>
    <row r="169">
      <c r="C169" s="2" t="n"/>
      <c r="D169" s="2" t="n"/>
      <c r="E169" s="5">
        <f>IF(OR($C169="",$D169=""),"",NETWORKDAYS.INTL($C169,$D169,IF('Ayarlar'!$B$2="Pazartesi–Cumartesi",11,1),'Resmî tatiller'!$A$2:$A$400)-0.5*SUMPRODUCT(('Resmî tatiller'!$C$2:$C$400&lt;&gt;"")*('Resmî tatiller'!$C$2:$C$400&gt;=$C169)*('Resmî tatiller'!$C$2:$C$400&lt;=$D169)*(WEEKDAY('Resmî tatiller'!$C$2:$C$400,2)&lt;IF('Ayarlar'!$B$2="Pazartesi–Cumartesi",7,6))))</f>
        <v/>
      </c>
      <c r="F169" s="6" t="n"/>
      <c r="G169" s="5">
        <f>IF(OR($E169="",$B169&lt;&gt;"Yıllık izin"),0,$E169+N($F169))</f>
        <v/>
      </c>
    </row>
    <row r="170">
      <c r="C170" s="2" t="n"/>
      <c r="D170" s="2" t="n"/>
      <c r="E170" s="5">
        <f>IF(OR($C170="",$D170=""),"",NETWORKDAYS.INTL($C170,$D170,IF('Ayarlar'!$B$2="Pazartesi–Cumartesi",11,1),'Resmî tatiller'!$A$2:$A$400)-0.5*SUMPRODUCT(('Resmî tatiller'!$C$2:$C$400&lt;&gt;"")*('Resmî tatiller'!$C$2:$C$400&gt;=$C170)*('Resmî tatiller'!$C$2:$C$400&lt;=$D170)*(WEEKDAY('Resmî tatiller'!$C$2:$C$400,2)&lt;IF('Ayarlar'!$B$2="Pazartesi–Cumartesi",7,6))))</f>
        <v/>
      </c>
      <c r="F170" s="6" t="n"/>
      <c r="G170" s="5">
        <f>IF(OR($E170="",$B170&lt;&gt;"Yıllık izin"),0,$E170+N($F170))</f>
        <v/>
      </c>
    </row>
    <row r="171">
      <c r="C171" s="2" t="n"/>
      <c r="D171" s="2" t="n"/>
      <c r="E171" s="5">
        <f>IF(OR($C171="",$D171=""),"",NETWORKDAYS.INTL($C171,$D171,IF('Ayarlar'!$B$2="Pazartesi–Cumartesi",11,1),'Resmî tatiller'!$A$2:$A$400)-0.5*SUMPRODUCT(('Resmî tatiller'!$C$2:$C$400&lt;&gt;"")*('Resmî tatiller'!$C$2:$C$400&gt;=$C171)*('Resmî tatiller'!$C$2:$C$400&lt;=$D171)*(WEEKDAY('Resmî tatiller'!$C$2:$C$400,2)&lt;IF('Ayarlar'!$B$2="Pazartesi–Cumartesi",7,6))))</f>
        <v/>
      </c>
      <c r="F171" s="6" t="n"/>
      <c r="G171" s="5">
        <f>IF(OR($E171="",$B171&lt;&gt;"Yıllık izin"),0,$E171+N($F171))</f>
        <v/>
      </c>
    </row>
    <row r="172">
      <c r="C172" s="2" t="n"/>
      <c r="D172" s="2" t="n"/>
      <c r="E172" s="5">
        <f>IF(OR($C172="",$D172=""),"",NETWORKDAYS.INTL($C172,$D172,IF('Ayarlar'!$B$2="Pazartesi–Cumartesi",11,1),'Resmî tatiller'!$A$2:$A$400)-0.5*SUMPRODUCT(('Resmî tatiller'!$C$2:$C$400&lt;&gt;"")*('Resmî tatiller'!$C$2:$C$400&gt;=$C172)*('Resmî tatiller'!$C$2:$C$400&lt;=$D172)*(WEEKDAY('Resmî tatiller'!$C$2:$C$400,2)&lt;IF('Ayarlar'!$B$2="Pazartesi–Cumartesi",7,6))))</f>
        <v/>
      </c>
      <c r="F172" s="6" t="n"/>
      <c r="G172" s="5">
        <f>IF(OR($E172="",$B172&lt;&gt;"Yıllık izin"),0,$E172+N($F172))</f>
        <v/>
      </c>
    </row>
    <row r="173">
      <c r="C173" s="2" t="n"/>
      <c r="D173" s="2" t="n"/>
      <c r="E173" s="5">
        <f>IF(OR($C173="",$D173=""),"",NETWORKDAYS.INTL($C173,$D173,IF('Ayarlar'!$B$2="Pazartesi–Cumartesi",11,1),'Resmî tatiller'!$A$2:$A$400)-0.5*SUMPRODUCT(('Resmî tatiller'!$C$2:$C$400&lt;&gt;"")*('Resmî tatiller'!$C$2:$C$400&gt;=$C173)*('Resmî tatiller'!$C$2:$C$400&lt;=$D173)*(WEEKDAY('Resmî tatiller'!$C$2:$C$400,2)&lt;IF('Ayarlar'!$B$2="Pazartesi–Cumartesi",7,6))))</f>
        <v/>
      </c>
      <c r="F173" s="6" t="n"/>
      <c r="G173" s="5">
        <f>IF(OR($E173="",$B173&lt;&gt;"Yıllık izin"),0,$E173+N($F173))</f>
        <v/>
      </c>
    </row>
    <row r="174">
      <c r="C174" s="2" t="n"/>
      <c r="D174" s="2" t="n"/>
      <c r="E174" s="5">
        <f>IF(OR($C174="",$D174=""),"",NETWORKDAYS.INTL($C174,$D174,IF('Ayarlar'!$B$2="Pazartesi–Cumartesi",11,1),'Resmî tatiller'!$A$2:$A$400)-0.5*SUMPRODUCT(('Resmî tatiller'!$C$2:$C$400&lt;&gt;"")*('Resmî tatiller'!$C$2:$C$400&gt;=$C174)*('Resmî tatiller'!$C$2:$C$400&lt;=$D174)*(WEEKDAY('Resmî tatiller'!$C$2:$C$400,2)&lt;IF('Ayarlar'!$B$2="Pazartesi–Cumartesi",7,6))))</f>
        <v/>
      </c>
      <c r="F174" s="6" t="n"/>
      <c r="G174" s="5">
        <f>IF(OR($E174="",$B174&lt;&gt;"Yıllık izin"),0,$E174+N($F174))</f>
        <v/>
      </c>
    </row>
    <row r="175">
      <c r="C175" s="2" t="n"/>
      <c r="D175" s="2" t="n"/>
      <c r="E175" s="5">
        <f>IF(OR($C175="",$D175=""),"",NETWORKDAYS.INTL($C175,$D175,IF('Ayarlar'!$B$2="Pazartesi–Cumartesi",11,1),'Resmî tatiller'!$A$2:$A$400)-0.5*SUMPRODUCT(('Resmî tatiller'!$C$2:$C$400&lt;&gt;"")*('Resmî tatiller'!$C$2:$C$400&gt;=$C175)*('Resmî tatiller'!$C$2:$C$400&lt;=$D175)*(WEEKDAY('Resmî tatiller'!$C$2:$C$400,2)&lt;IF('Ayarlar'!$B$2="Pazartesi–Cumartesi",7,6))))</f>
        <v/>
      </c>
      <c r="F175" s="6" t="n"/>
      <c r="G175" s="5">
        <f>IF(OR($E175="",$B175&lt;&gt;"Yıllık izin"),0,$E175+N($F175))</f>
        <v/>
      </c>
    </row>
    <row r="176">
      <c r="C176" s="2" t="n"/>
      <c r="D176" s="2" t="n"/>
      <c r="E176" s="5">
        <f>IF(OR($C176="",$D176=""),"",NETWORKDAYS.INTL($C176,$D176,IF('Ayarlar'!$B$2="Pazartesi–Cumartesi",11,1),'Resmî tatiller'!$A$2:$A$400)-0.5*SUMPRODUCT(('Resmî tatiller'!$C$2:$C$400&lt;&gt;"")*('Resmî tatiller'!$C$2:$C$400&gt;=$C176)*('Resmî tatiller'!$C$2:$C$400&lt;=$D176)*(WEEKDAY('Resmî tatiller'!$C$2:$C$400,2)&lt;IF('Ayarlar'!$B$2="Pazartesi–Cumartesi",7,6))))</f>
        <v/>
      </c>
      <c r="F176" s="6" t="n"/>
      <c r="G176" s="5">
        <f>IF(OR($E176="",$B176&lt;&gt;"Yıllık izin"),0,$E176+N($F176))</f>
        <v/>
      </c>
    </row>
    <row r="177">
      <c r="C177" s="2" t="n"/>
      <c r="D177" s="2" t="n"/>
      <c r="E177" s="5">
        <f>IF(OR($C177="",$D177=""),"",NETWORKDAYS.INTL($C177,$D177,IF('Ayarlar'!$B$2="Pazartesi–Cumartesi",11,1),'Resmî tatiller'!$A$2:$A$400)-0.5*SUMPRODUCT(('Resmî tatiller'!$C$2:$C$400&lt;&gt;"")*('Resmî tatiller'!$C$2:$C$400&gt;=$C177)*('Resmî tatiller'!$C$2:$C$400&lt;=$D177)*(WEEKDAY('Resmî tatiller'!$C$2:$C$400,2)&lt;IF('Ayarlar'!$B$2="Pazartesi–Cumartesi",7,6))))</f>
        <v/>
      </c>
      <c r="F177" s="6" t="n"/>
      <c r="G177" s="5">
        <f>IF(OR($E177="",$B177&lt;&gt;"Yıllık izin"),0,$E177+N($F177))</f>
        <v/>
      </c>
    </row>
    <row r="178">
      <c r="C178" s="2" t="n"/>
      <c r="D178" s="2" t="n"/>
      <c r="E178" s="5">
        <f>IF(OR($C178="",$D178=""),"",NETWORKDAYS.INTL($C178,$D178,IF('Ayarlar'!$B$2="Pazartesi–Cumartesi",11,1),'Resmî tatiller'!$A$2:$A$400)-0.5*SUMPRODUCT(('Resmî tatiller'!$C$2:$C$400&lt;&gt;"")*('Resmî tatiller'!$C$2:$C$400&gt;=$C178)*('Resmî tatiller'!$C$2:$C$400&lt;=$D178)*(WEEKDAY('Resmî tatiller'!$C$2:$C$400,2)&lt;IF('Ayarlar'!$B$2="Pazartesi–Cumartesi",7,6))))</f>
        <v/>
      </c>
      <c r="F178" s="6" t="n"/>
      <c r="G178" s="5">
        <f>IF(OR($E178="",$B178&lt;&gt;"Yıllık izin"),0,$E178+N($F178))</f>
        <v/>
      </c>
    </row>
    <row r="179">
      <c r="C179" s="2" t="n"/>
      <c r="D179" s="2" t="n"/>
      <c r="E179" s="5">
        <f>IF(OR($C179="",$D179=""),"",NETWORKDAYS.INTL($C179,$D179,IF('Ayarlar'!$B$2="Pazartesi–Cumartesi",11,1),'Resmî tatiller'!$A$2:$A$400)-0.5*SUMPRODUCT(('Resmî tatiller'!$C$2:$C$400&lt;&gt;"")*('Resmî tatiller'!$C$2:$C$400&gt;=$C179)*('Resmî tatiller'!$C$2:$C$400&lt;=$D179)*(WEEKDAY('Resmî tatiller'!$C$2:$C$400,2)&lt;IF('Ayarlar'!$B$2="Pazartesi–Cumartesi",7,6))))</f>
        <v/>
      </c>
      <c r="F179" s="6" t="n"/>
      <c r="G179" s="5">
        <f>IF(OR($E179="",$B179&lt;&gt;"Yıllık izin"),0,$E179+N($F179))</f>
        <v/>
      </c>
    </row>
    <row r="180">
      <c r="C180" s="2" t="n"/>
      <c r="D180" s="2" t="n"/>
      <c r="E180" s="5">
        <f>IF(OR($C180="",$D180=""),"",NETWORKDAYS.INTL($C180,$D180,IF('Ayarlar'!$B$2="Pazartesi–Cumartesi",11,1),'Resmî tatiller'!$A$2:$A$400)-0.5*SUMPRODUCT(('Resmî tatiller'!$C$2:$C$400&lt;&gt;"")*('Resmî tatiller'!$C$2:$C$400&gt;=$C180)*('Resmî tatiller'!$C$2:$C$400&lt;=$D180)*(WEEKDAY('Resmî tatiller'!$C$2:$C$400,2)&lt;IF('Ayarlar'!$B$2="Pazartesi–Cumartesi",7,6))))</f>
        <v/>
      </c>
      <c r="F180" s="6" t="n"/>
      <c r="G180" s="5">
        <f>IF(OR($E180="",$B180&lt;&gt;"Yıllık izin"),0,$E180+N($F180))</f>
        <v/>
      </c>
    </row>
    <row r="181">
      <c r="C181" s="2" t="n"/>
      <c r="D181" s="2" t="n"/>
      <c r="E181" s="5">
        <f>IF(OR($C181="",$D181=""),"",NETWORKDAYS.INTL($C181,$D181,IF('Ayarlar'!$B$2="Pazartesi–Cumartesi",11,1),'Resmî tatiller'!$A$2:$A$400)-0.5*SUMPRODUCT(('Resmî tatiller'!$C$2:$C$400&lt;&gt;"")*('Resmî tatiller'!$C$2:$C$400&gt;=$C181)*('Resmî tatiller'!$C$2:$C$400&lt;=$D181)*(WEEKDAY('Resmî tatiller'!$C$2:$C$400,2)&lt;IF('Ayarlar'!$B$2="Pazartesi–Cumartesi",7,6))))</f>
        <v/>
      </c>
      <c r="F181" s="6" t="n"/>
      <c r="G181" s="5">
        <f>IF(OR($E181="",$B181&lt;&gt;"Yıllık izin"),0,$E181+N($F181))</f>
        <v/>
      </c>
    </row>
    <row r="182">
      <c r="C182" s="2" t="n"/>
      <c r="D182" s="2" t="n"/>
      <c r="E182" s="5">
        <f>IF(OR($C182="",$D182=""),"",NETWORKDAYS.INTL($C182,$D182,IF('Ayarlar'!$B$2="Pazartesi–Cumartesi",11,1),'Resmî tatiller'!$A$2:$A$400)-0.5*SUMPRODUCT(('Resmî tatiller'!$C$2:$C$400&lt;&gt;"")*('Resmî tatiller'!$C$2:$C$400&gt;=$C182)*('Resmî tatiller'!$C$2:$C$400&lt;=$D182)*(WEEKDAY('Resmî tatiller'!$C$2:$C$400,2)&lt;IF('Ayarlar'!$B$2="Pazartesi–Cumartesi",7,6))))</f>
        <v/>
      </c>
      <c r="F182" s="6" t="n"/>
      <c r="G182" s="5">
        <f>IF(OR($E182="",$B182&lt;&gt;"Yıllık izin"),0,$E182+N($F182))</f>
        <v/>
      </c>
    </row>
    <row r="183">
      <c r="C183" s="2" t="n"/>
      <c r="D183" s="2" t="n"/>
      <c r="E183" s="5">
        <f>IF(OR($C183="",$D183=""),"",NETWORKDAYS.INTL($C183,$D183,IF('Ayarlar'!$B$2="Pazartesi–Cumartesi",11,1),'Resmî tatiller'!$A$2:$A$400)-0.5*SUMPRODUCT(('Resmî tatiller'!$C$2:$C$400&lt;&gt;"")*('Resmî tatiller'!$C$2:$C$400&gt;=$C183)*('Resmî tatiller'!$C$2:$C$400&lt;=$D183)*(WEEKDAY('Resmî tatiller'!$C$2:$C$400,2)&lt;IF('Ayarlar'!$B$2="Pazartesi–Cumartesi",7,6))))</f>
        <v/>
      </c>
      <c r="F183" s="6" t="n"/>
      <c r="G183" s="5">
        <f>IF(OR($E183="",$B183&lt;&gt;"Yıllık izin"),0,$E183+N($F183))</f>
        <v/>
      </c>
    </row>
    <row r="184">
      <c r="C184" s="2" t="n"/>
      <c r="D184" s="2" t="n"/>
      <c r="E184" s="5">
        <f>IF(OR($C184="",$D184=""),"",NETWORKDAYS.INTL($C184,$D184,IF('Ayarlar'!$B$2="Pazartesi–Cumartesi",11,1),'Resmî tatiller'!$A$2:$A$400)-0.5*SUMPRODUCT(('Resmî tatiller'!$C$2:$C$400&lt;&gt;"")*('Resmî tatiller'!$C$2:$C$400&gt;=$C184)*('Resmî tatiller'!$C$2:$C$400&lt;=$D184)*(WEEKDAY('Resmî tatiller'!$C$2:$C$400,2)&lt;IF('Ayarlar'!$B$2="Pazartesi–Cumartesi",7,6))))</f>
        <v/>
      </c>
      <c r="F184" s="6" t="n"/>
      <c r="G184" s="5">
        <f>IF(OR($E184="",$B184&lt;&gt;"Yıllık izin"),0,$E184+N($F184))</f>
        <v/>
      </c>
    </row>
    <row r="185">
      <c r="C185" s="2" t="n"/>
      <c r="D185" s="2" t="n"/>
      <c r="E185" s="5">
        <f>IF(OR($C185="",$D185=""),"",NETWORKDAYS.INTL($C185,$D185,IF('Ayarlar'!$B$2="Pazartesi–Cumartesi",11,1),'Resmî tatiller'!$A$2:$A$400)-0.5*SUMPRODUCT(('Resmî tatiller'!$C$2:$C$400&lt;&gt;"")*('Resmî tatiller'!$C$2:$C$400&gt;=$C185)*('Resmî tatiller'!$C$2:$C$400&lt;=$D185)*(WEEKDAY('Resmî tatiller'!$C$2:$C$400,2)&lt;IF('Ayarlar'!$B$2="Pazartesi–Cumartesi",7,6))))</f>
        <v/>
      </c>
      <c r="F185" s="6" t="n"/>
      <c r="G185" s="5">
        <f>IF(OR($E185="",$B185&lt;&gt;"Yıllık izin"),0,$E185+N($F185))</f>
        <v/>
      </c>
    </row>
    <row r="186">
      <c r="C186" s="2" t="n"/>
      <c r="D186" s="2" t="n"/>
      <c r="E186" s="5">
        <f>IF(OR($C186="",$D186=""),"",NETWORKDAYS.INTL($C186,$D186,IF('Ayarlar'!$B$2="Pazartesi–Cumartesi",11,1),'Resmî tatiller'!$A$2:$A$400)-0.5*SUMPRODUCT(('Resmî tatiller'!$C$2:$C$400&lt;&gt;"")*('Resmî tatiller'!$C$2:$C$400&gt;=$C186)*('Resmî tatiller'!$C$2:$C$400&lt;=$D186)*(WEEKDAY('Resmî tatiller'!$C$2:$C$400,2)&lt;IF('Ayarlar'!$B$2="Pazartesi–Cumartesi",7,6))))</f>
        <v/>
      </c>
      <c r="F186" s="6" t="n"/>
      <c r="G186" s="5">
        <f>IF(OR($E186="",$B186&lt;&gt;"Yıllık izin"),0,$E186+N($F186))</f>
        <v/>
      </c>
    </row>
    <row r="187">
      <c r="C187" s="2" t="n"/>
      <c r="D187" s="2" t="n"/>
      <c r="E187" s="5">
        <f>IF(OR($C187="",$D187=""),"",NETWORKDAYS.INTL($C187,$D187,IF('Ayarlar'!$B$2="Pazartesi–Cumartesi",11,1),'Resmî tatiller'!$A$2:$A$400)-0.5*SUMPRODUCT(('Resmî tatiller'!$C$2:$C$400&lt;&gt;"")*('Resmî tatiller'!$C$2:$C$400&gt;=$C187)*('Resmî tatiller'!$C$2:$C$400&lt;=$D187)*(WEEKDAY('Resmî tatiller'!$C$2:$C$400,2)&lt;IF('Ayarlar'!$B$2="Pazartesi–Cumartesi",7,6))))</f>
        <v/>
      </c>
      <c r="F187" s="6" t="n"/>
      <c r="G187" s="5">
        <f>IF(OR($E187="",$B187&lt;&gt;"Yıllık izin"),0,$E187+N($F187))</f>
        <v/>
      </c>
    </row>
    <row r="188">
      <c r="C188" s="2" t="n"/>
      <c r="D188" s="2" t="n"/>
      <c r="E188" s="5">
        <f>IF(OR($C188="",$D188=""),"",NETWORKDAYS.INTL($C188,$D188,IF('Ayarlar'!$B$2="Pazartesi–Cumartesi",11,1),'Resmî tatiller'!$A$2:$A$400)-0.5*SUMPRODUCT(('Resmî tatiller'!$C$2:$C$400&lt;&gt;"")*('Resmî tatiller'!$C$2:$C$400&gt;=$C188)*('Resmî tatiller'!$C$2:$C$400&lt;=$D188)*(WEEKDAY('Resmî tatiller'!$C$2:$C$400,2)&lt;IF('Ayarlar'!$B$2="Pazartesi–Cumartesi",7,6))))</f>
        <v/>
      </c>
      <c r="F188" s="6" t="n"/>
      <c r="G188" s="5">
        <f>IF(OR($E188="",$B188&lt;&gt;"Yıllık izin"),0,$E188+N($F188))</f>
        <v/>
      </c>
    </row>
    <row r="189">
      <c r="C189" s="2" t="n"/>
      <c r="D189" s="2" t="n"/>
      <c r="E189" s="5">
        <f>IF(OR($C189="",$D189=""),"",NETWORKDAYS.INTL($C189,$D189,IF('Ayarlar'!$B$2="Pazartesi–Cumartesi",11,1),'Resmî tatiller'!$A$2:$A$400)-0.5*SUMPRODUCT(('Resmî tatiller'!$C$2:$C$400&lt;&gt;"")*('Resmî tatiller'!$C$2:$C$400&gt;=$C189)*('Resmî tatiller'!$C$2:$C$400&lt;=$D189)*(WEEKDAY('Resmî tatiller'!$C$2:$C$400,2)&lt;IF('Ayarlar'!$B$2="Pazartesi–Cumartesi",7,6))))</f>
        <v/>
      </c>
      <c r="F189" s="6" t="n"/>
      <c r="G189" s="5">
        <f>IF(OR($E189="",$B189&lt;&gt;"Yıllık izin"),0,$E189+N($F189))</f>
        <v/>
      </c>
    </row>
    <row r="190">
      <c r="C190" s="2" t="n"/>
      <c r="D190" s="2" t="n"/>
      <c r="E190" s="5">
        <f>IF(OR($C190="",$D190=""),"",NETWORKDAYS.INTL($C190,$D190,IF('Ayarlar'!$B$2="Pazartesi–Cumartesi",11,1),'Resmî tatiller'!$A$2:$A$400)-0.5*SUMPRODUCT(('Resmî tatiller'!$C$2:$C$400&lt;&gt;"")*('Resmî tatiller'!$C$2:$C$400&gt;=$C190)*('Resmî tatiller'!$C$2:$C$400&lt;=$D190)*(WEEKDAY('Resmî tatiller'!$C$2:$C$400,2)&lt;IF('Ayarlar'!$B$2="Pazartesi–Cumartesi",7,6))))</f>
        <v/>
      </c>
      <c r="F190" s="6" t="n"/>
      <c r="G190" s="5">
        <f>IF(OR($E190="",$B190&lt;&gt;"Yıllık izin"),0,$E190+N($F190))</f>
        <v/>
      </c>
    </row>
    <row r="191">
      <c r="C191" s="2" t="n"/>
      <c r="D191" s="2" t="n"/>
      <c r="E191" s="5">
        <f>IF(OR($C191="",$D191=""),"",NETWORKDAYS.INTL($C191,$D191,IF('Ayarlar'!$B$2="Pazartesi–Cumartesi",11,1),'Resmî tatiller'!$A$2:$A$400)-0.5*SUMPRODUCT(('Resmî tatiller'!$C$2:$C$400&lt;&gt;"")*('Resmî tatiller'!$C$2:$C$400&gt;=$C191)*('Resmî tatiller'!$C$2:$C$400&lt;=$D191)*(WEEKDAY('Resmî tatiller'!$C$2:$C$400,2)&lt;IF('Ayarlar'!$B$2="Pazartesi–Cumartesi",7,6))))</f>
        <v/>
      </c>
      <c r="F191" s="6" t="n"/>
      <c r="G191" s="5">
        <f>IF(OR($E191="",$B191&lt;&gt;"Yıllık izin"),0,$E191+N($F191))</f>
        <v/>
      </c>
    </row>
    <row r="192">
      <c r="C192" s="2" t="n"/>
      <c r="D192" s="2" t="n"/>
      <c r="E192" s="5">
        <f>IF(OR($C192="",$D192=""),"",NETWORKDAYS.INTL($C192,$D192,IF('Ayarlar'!$B$2="Pazartesi–Cumartesi",11,1),'Resmî tatiller'!$A$2:$A$400)-0.5*SUMPRODUCT(('Resmî tatiller'!$C$2:$C$400&lt;&gt;"")*('Resmî tatiller'!$C$2:$C$400&gt;=$C192)*('Resmî tatiller'!$C$2:$C$400&lt;=$D192)*(WEEKDAY('Resmî tatiller'!$C$2:$C$400,2)&lt;IF('Ayarlar'!$B$2="Pazartesi–Cumartesi",7,6))))</f>
        <v/>
      </c>
      <c r="F192" s="6" t="n"/>
      <c r="G192" s="5">
        <f>IF(OR($E192="",$B192&lt;&gt;"Yıllık izin"),0,$E192+N($F192))</f>
        <v/>
      </c>
    </row>
    <row r="193">
      <c r="C193" s="2" t="n"/>
      <c r="D193" s="2" t="n"/>
      <c r="E193" s="5">
        <f>IF(OR($C193="",$D193=""),"",NETWORKDAYS.INTL($C193,$D193,IF('Ayarlar'!$B$2="Pazartesi–Cumartesi",11,1),'Resmî tatiller'!$A$2:$A$400)-0.5*SUMPRODUCT(('Resmî tatiller'!$C$2:$C$400&lt;&gt;"")*('Resmî tatiller'!$C$2:$C$400&gt;=$C193)*('Resmî tatiller'!$C$2:$C$400&lt;=$D193)*(WEEKDAY('Resmî tatiller'!$C$2:$C$400,2)&lt;IF('Ayarlar'!$B$2="Pazartesi–Cumartesi",7,6))))</f>
        <v/>
      </c>
      <c r="F193" s="6" t="n"/>
      <c r="G193" s="5">
        <f>IF(OR($E193="",$B193&lt;&gt;"Yıllık izin"),0,$E193+N($F193))</f>
        <v/>
      </c>
    </row>
    <row r="194">
      <c r="C194" s="2" t="n"/>
      <c r="D194" s="2" t="n"/>
      <c r="E194" s="5">
        <f>IF(OR($C194="",$D194=""),"",NETWORKDAYS.INTL($C194,$D194,IF('Ayarlar'!$B$2="Pazartesi–Cumartesi",11,1),'Resmî tatiller'!$A$2:$A$400)-0.5*SUMPRODUCT(('Resmî tatiller'!$C$2:$C$400&lt;&gt;"")*('Resmî tatiller'!$C$2:$C$400&gt;=$C194)*('Resmî tatiller'!$C$2:$C$400&lt;=$D194)*(WEEKDAY('Resmî tatiller'!$C$2:$C$400,2)&lt;IF('Ayarlar'!$B$2="Pazartesi–Cumartesi",7,6))))</f>
        <v/>
      </c>
      <c r="F194" s="6" t="n"/>
      <c r="G194" s="5">
        <f>IF(OR($E194="",$B194&lt;&gt;"Yıllık izin"),0,$E194+N($F194))</f>
        <v/>
      </c>
    </row>
    <row r="195">
      <c r="C195" s="2" t="n"/>
      <c r="D195" s="2" t="n"/>
      <c r="E195" s="5">
        <f>IF(OR($C195="",$D195=""),"",NETWORKDAYS.INTL($C195,$D195,IF('Ayarlar'!$B$2="Pazartesi–Cumartesi",11,1),'Resmî tatiller'!$A$2:$A$400)-0.5*SUMPRODUCT(('Resmî tatiller'!$C$2:$C$400&lt;&gt;"")*('Resmî tatiller'!$C$2:$C$400&gt;=$C195)*('Resmî tatiller'!$C$2:$C$400&lt;=$D195)*(WEEKDAY('Resmî tatiller'!$C$2:$C$400,2)&lt;IF('Ayarlar'!$B$2="Pazartesi–Cumartesi",7,6))))</f>
        <v/>
      </c>
      <c r="F195" s="6" t="n"/>
      <c r="G195" s="5">
        <f>IF(OR($E195="",$B195&lt;&gt;"Yıllık izin"),0,$E195+N($F195))</f>
        <v/>
      </c>
    </row>
    <row r="196">
      <c r="C196" s="2" t="n"/>
      <c r="D196" s="2" t="n"/>
      <c r="E196" s="5">
        <f>IF(OR($C196="",$D196=""),"",NETWORKDAYS.INTL($C196,$D196,IF('Ayarlar'!$B$2="Pazartesi–Cumartesi",11,1),'Resmî tatiller'!$A$2:$A$400)-0.5*SUMPRODUCT(('Resmî tatiller'!$C$2:$C$400&lt;&gt;"")*('Resmî tatiller'!$C$2:$C$400&gt;=$C196)*('Resmî tatiller'!$C$2:$C$400&lt;=$D196)*(WEEKDAY('Resmî tatiller'!$C$2:$C$400,2)&lt;IF('Ayarlar'!$B$2="Pazartesi–Cumartesi",7,6))))</f>
        <v/>
      </c>
      <c r="F196" s="6" t="n"/>
      <c r="G196" s="5">
        <f>IF(OR($E196="",$B196&lt;&gt;"Yıllık izin"),0,$E196+N($F196))</f>
        <v/>
      </c>
    </row>
    <row r="197">
      <c r="C197" s="2" t="n"/>
      <c r="D197" s="2" t="n"/>
      <c r="E197" s="5">
        <f>IF(OR($C197="",$D197=""),"",NETWORKDAYS.INTL($C197,$D197,IF('Ayarlar'!$B$2="Pazartesi–Cumartesi",11,1),'Resmî tatiller'!$A$2:$A$400)-0.5*SUMPRODUCT(('Resmî tatiller'!$C$2:$C$400&lt;&gt;"")*('Resmî tatiller'!$C$2:$C$400&gt;=$C197)*('Resmî tatiller'!$C$2:$C$400&lt;=$D197)*(WEEKDAY('Resmî tatiller'!$C$2:$C$400,2)&lt;IF('Ayarlar'!$B$2="Pazartesi–Cumartesi",7,6))))</f>
        <v/>
      </c>
      <c r="F197" s="6" t="n"/>
      <c r="G197" s="5">
        <f>IF(OR($E197="",$B197&lt;&gt;"Yıllık izin"),0,$E197+N($F197))</f>
        <v/>
      </c>
    </row>
    <row r="198">
      <c r="C198" s="2" t="n"/>
      <c r="D198" s="2" t="n"/>
      <c r="E198" s="5">
        <f>IF(OR($C198="",$D198=""),"",NETWORKDAYS.INTL($C198,$D198,IF('Ayarlar'!$B$2="Pazartesi–Cumartesi",11,1),'Resmî tatiller'!$A$2:$A$400)-0.5*SUMPRODUCT(('Resmî tatiller'!$C$2:$C$400&lt;&gt;"")*('Resmî tatiller'!$C$2:$C$400&gt;=$C198)*('Resmî tatiller'!$C$2:$C$400&lt;=$D198)*(WEEKDAY('Resmî tatiller'!$C$2:$C$400,2)&lt;IF('Ayarlar'!$B$2="Pazartesi–Cumartesi",7,6))))</f>
        <v/>
      </c>
      <c r="F198" s="6" t="n"/>
      <c r="G198" s="5">
        <f>IF(OR($E198="",$B198&lt;&gt;"Yıllık izin"),0,$E198+N($F198))</f>
        <v/>
      </c>
    </row>
    <row r="199">
      <c r="C199" s="2" t="n"/>
      <c r="D199" s="2" t="n"/>
      <c r="E199" s="5">
        <f>IF(OR($C199="",$D199=""),"",NETWORKDAYS.INTL($C199,$D199,IF('Ayarlar'!$B$2="Pazartesi–Cumartesi",11,1),'Resmî tatiller'!$A$2:$A$400)-0.5*SUMPRODUCT(('Resmî tatiller'!$C$2:$C$400&lt;&gt;"")*('Resmî tatiller'!$C$2:$C$400&gt;=$C199)*('Resmî tatiller'!$C$2:$C$400&lt;=$D199)*(WEEKDAY('Resmî tatiller'!$C$2:$C$400,2)&lt;IF('Ayarlar'!$B$2="Pazartesi–Cumartesi",7,6))))</f>
        <v/>
      </c>
      <c r="F199" s="6" t="n"/>
      <c r="G199" s="5">
        <f>IF(OR($E199="",$B199&lt;&gt;"Yıllık izin"),0,$E199+N($F199))</f>
        <v/>
      </c>
    </row>
    <row r="200">
      <c r="C200" s="2" t="n"/>
      <c r="D200" s="2" t="n"/>
      <c r="E200" s="5">
        <f>IF(OR($C200="",$D200=""),"",NETWORKDAYS.INTL($C200,$D200,IF('Ayarlar'!$B$2="Pazartesi–Cumartesi",11,1),'Resmî tatiller'!$A$2:$A$400)-0.5*SUMPRODUCT(('Resmî tatiller'!$C$2:$C$400&lt;&gt;"")*('Resmî tatiller'!$C$2:$C$400&gt;=$C200)*('Resmî tatiller'!$C$2:$C$400&lt;=$D200)*(WEEKDAY('Resmî tatiller'!$C$2:$C$400,2)&lt;IF('Ayarlar'!$B$2="Pazartesi–Cumartesi",7,6))))</f>
        <v/>
      </c>
      <c r="F200" s="6" t="n"/>
      <c r="G200" s="5">
        <f>IF(OR($E200="",$B200&lt;&gt;"Yıllık izin"),0,$E200+N($F200))</f>
        <v/>
      </c>
    </row>
    <row r="201">
      <c r="C201" s="2" t="n"/>
      <c r="D201" s="2" t="n"/>
      <c r="E201" s="5">
        <f>IF(OR($C201="",$D201=""),"",NETWORKDAYS.INTL($C201,$D201,IF('Ayarlar'!$B$2="Pazartesi–Cumartesi",11,1),'Resmî tatiller'!$A$2:$A$400)-0.5*SUMPRODUCT(('Resmî tatiller'!$C$2:$C$400&lt;&gt;"")*('Resmî tatiller'!$C$2:$C$400&gt;=$C201)*('Resmî tatiller'!$C$2:$C$400&lt;=$D201)*(WEEKDAY('Resmî tatiller'!$C$2:$C$400,2)&lt;IF('Ayarlar'!$B$2="Pazartesi–Cumartesi",7,6))))</f>
        <v/>
      </c>
      <c r="F201" s="6" t="n"/>
      <c r="G201" s="5">
        <f>IF(OR($E201="",$B201&lt;&gt;"Yıllık izin"),0,$E201+N($F201))</f>
        <v/>
      </c>
    </row>
    <row r="202">
      <c r="C202" s="2" t="n"/>
      <c r="D202" s="2" t="n"/>
      <c r="E202" s="5">
        <f>IF(OR($C202="",$D202=""),"",NETWORKDAYS.INTL($C202,$D202,IF('Ayarlar'!$B$2="Pazartesi–Cumartesi",11,1),'Resmî tatiller'!$A$2:$A$400)-0.5*SUMPRODUCT(('Resmî tatiller'!$C$2:$C$400&lt;&gt;"")*('Resmî tatiller'!$C$2:$C$400&gt;=$C202)*('Resmî tatiller'!$C$2:$C$400&lt;=$D202)*(WEEKDAY('Resmî tatiller'!$C$2:$C$400,2)&lt;IF('Ayarlar'!$B$2="Pazartesi–Cumartesi",7,6))))</f>
        <v/>
      </c>
      <c r="F202" s="6" t="n"/>
      <c r="G202" s="5">
        <f>IF(OR($E202="",$B202&lt;&gt;"Yıllık izin"),0,$E202+N($F202))</f>
        <v/>
      </c>
    </row>
    <row r="203">
      <c r="C203" s="2" t="n"/>
      <c r="D203" s="2" t="n"/>
      <c r="E203" s="5">
        <f>IF(OR($C203="",$D203=""),"",NETWORKDAYS.INTL($C203,$D203,IF('Ayarlar'!$B$2="Pazartesi–Cumartesi",11,1),'Resmî tatiller'!$A$2:$A$400)-0.5*SUMPRODUCT(('Resmî tatiller'!$C$2:$C$400&lt;&gt;"")*('Resmî tatiller'!$C$2:$C$400&gt;=$C203)*('Resmî tatiller'!$C$2:$C$400&lt;=$D203)*(WEEKDAY('Resmî tatiller'!$C$2:$C$400,2)&lt;IF('Ayarlar'!$B$2="Pazartesi–Cumartesi",7,6))))</f>
        <v/>
      </c>
      <c r="F203" s="6" t="n"/>
      <c r="G203" s="5">
        <f>IF(OR($E203="",$B203&lt;&gt;"Yıllık izin"),0,$E203+N($F203))</f>
        <v/>
      </c>
    </row>
    <row r="204">
      <c r="C204" s="2" t="n"/>
      <c r="D204" s="2" t="n"/>
      <c r="E204" s="5">
        <f>IF(OR($C204="",$D204=""),"",NETWORKDAYS.INTL($C204,$D204,IF('Ayarlar'!$B$2="Pazartesi–Cumartesi",11,1),'Resmî tatiller'!$A$2:$A$400)-0.5*SUMPRODUCT(('Resmî tatiller'!$C$2:$C$400&lt;&gt;"")*('Resmî tatiller'!$C$2:$C$400&gt;=$C204)*('Resmî tatiller'!$C$2:$C$400&lt;=$D204)*(WEEKDAY('Resmî tatiller'!$C$2:$C$400,2)&lt;IF('Ayarlar'!$B$2="Pazartesi–Cumartesi",7,6))))</f>
        <v/>
      </c>
      <c r="F204" s="6" t="n"/>
      <c r="G204" s="5">
        <f>IF(OR($E204="",$B204&lt;&gt;"Yıllık izin"),0,$E204+N($F204))</f>
        <v/>
      </c>
    </row>
    <row r="205">
      <c r="C205" s="2" t="n"/>
      <c r="D205" s="2" t="n"/>
      <c r="E205" s="5">
        <f>IF(OR($C205="",$D205=""),"",NETWORKDAYS.INTL($C205,$D205,IF('Ayarlar'!$B$2="Pazartesi–Cumartesi",11,1),'Resmî tatiller'!$A$2:$A$400)-0.5*SUMPRODUCT(('Resmî tatiller'!$C$2:$C$400&lt;&gt;"")*('Resmî tatiller'!$C$2:$C$400&gt;=$C205)*('Resmî tatiller'!$C$2:$C$400&lt;=$D205)*(WEEKDAY('Resmî tatiller'!$C$2:$C$400,2)&lt;IF('Ayarlar'!$B$2="Pazartesi–Cumartesi",7,6))))</f>
        <v/>
      </c>
      <c r="F205" s="6" t="n"/>
      <c r="G205" s="5">
        <f>IF(OR($E205="",$B205&lt;&gt;"Yıllık izin"),0,$E205+N($F205))</f>
        <v/>
      </c>
    </row>
    <row r="206">
      <c r="C206" s="2" t="n"/>
      <c r="D206" s="2" t="n"/>
      <c r="E206" s="5">
        <f>IF(OR($C206="",$D206=""),"",NETWORKDAYS.INTL($C206,$D206,IF('Ayarlar'!$B$2="Pazartesi–Cumartesi",11,1),'Resmî tatiller'!$A$2:$A$400)-0.5*SUMPRODUCT(('Resmî tatiller'!$C$2:$C$400&lt;&gt;"")*('Resmî tatiller'!$C$2:$C$400&gt;=$C206)*('Resmî tatiller'!$C$2:$C$400&lt;=$D206)*(WEEKDAY('Resmî tatiller'!$C$2:$C$400,2)&lt;IF('Ayarlar'!$B$2="Pazartesi–Cumartesi",7,6))))</f>
        <v/>
      </c>
      <c r="F206" s="6" t="n"/>
      <c r="G206" s="5">
        <f>IF(OR($E206="",$B206&lt;&gt;"Yıllık izin"),0,$E206+N($F206))</f>
        <v/>
      </c>
    </row>
    <row r="207">
      <c r="C207" s="2" t="n"/>
      <c r="D207" s="2" t="n"/>
      <c r="E207" s="5">
        <f>IF(OR($C207="",$D207=""),"",NETWORKDAYS.INTL($C207,$D207,IF('Ayarlar'!$B$2="Pazartesi–Cumartesi",11,1),'Resmî tatiller'!$A$2:$A$400)-0.5*SUMPRODUCT(('Resmî tatiller'!$C$2:$C$400&lt;&gt;"")*('Resmî tatiller'!$C$2:$C$400&gt;=$C207)*('Resmî tatiller'!$C$2:$C$400&lt;=$D207)*(WEEKDAY('Resmî tatiller'!$C$2:$C$400,2)&lt;IF('Ayarlar'!$B$2="Pazartesi–Cumartesi",7,6))))</f>
        <v/>
      </c>
      <c r="F207" s="6" t="n"/>
      <c r="G207" s="5">
        <f>IF(OR($E207="",$B207&lt;&gt;"Yıllık izin"),0,$E207+N($F207))</f>
        <v/>
      </c>
    </row>
    <row r="208">
      <c r="C208" s="2" t="n"/>
      <c r="D208" s="2" t="n"/>
      <c r="E208" s="5">
        <f>IF(OR($C208="",$D208=""),"",NETWORKDAYS.INTL($C208,$D208,IF('Ayarlar'!$B$2="Pazartesi–Cumartesi",11,1),'Resmî tatiller'!$A$2:$A$400)-0.5*SUMPRODUCT(('Resmî tatiller'!$C$2:$C$400&lt;&gt;"")*('Resmî tatiller'!$C$2:$C$400&gt;=$C208)*('Resmî tatiller'!$C$2:$C$400&lt;=$D208)*(WEEKDAY('Resmî tatiller'!$C$2:$C$400,2)&lt;IF('Ayarlar'!$B$2="Pazartesi–Cumartesi",7,6))))</f>
        <v/>
      </c>
      <c r="F208" s="6" t="n"/>
      <c r="G208" s="5">
        <f>IF(OR($E208="",$B208&lt;&gt;"Yıllık izin"),0,$E208+N($F208))</f>
        <v/>
      </c>
    </row>
    <row r="209">
      <c r="C209" s="2" t="n"/>
      <c r="D209" s="2" t="n"/>
      <c r="E209" s="5">
        <f>IF(OR($C209="",$D209=""),"",NETWORKDAYS.INTL($C209,$D209,IF('Ayarlar'!$B$2="Pazartesi–Cumartesi",11,1),'Resmî tatiller'!$A$2:$A$400)-0.5*SUMPRODUCT(('Resmî tatiller'!$C$2:$C$400&lt;&gt;"")*('Resmî tatiller'!$C$2:$C$400&gt;=$C209)*('Resmî tatiller'!$C$2:$C$400&lt;=$D209)*(WEEKDAY('Resmî tatiller'!$C$2:$C$400,2)&lt;IF('Ayarlar'!$B$2="Pazartesi–Cumartesi",7,6))))</f>
        <v/>
      </c>
      <c r="F209" s="6" t="n"/>
      <c r="G209" s="5">
        <f>IF(OR($E209="",$B209&lt;&gt;"Yıllık izin"),0,$E209+N($F209))</f>
        <v/>
      </c>
    </row>
    <row r="210">
      <c r="C210" s="2" t="n"/>
      <c r="D210" s="2" t="n"/>
      <c r="E210" s="5">
        <f>IF(OR($C210="",$D210=""),"",NETWORKDAYS.INTL($C210,$D210,IF('Ayarlar'!$B$2="Pazartesi–Cumartesi",11,1),'Resmî tatiller'!$A$2:$A$400)-0.5*SUMPRODUCT(('Resmî tatiller'!$C$2:$C$400&lt;&gt;"")*('Resmî tatiller'!$C$2:$C$400&gt;=$C210)*('Resmî tatiller'!$C$2:$C$400&lt;=$D210)*(WEEKDAY('Resmî tatiller'!$C$2:$C$400,2)&lt;IF('Ayarlar'!$B$2="Pazartesi–Cumartesi",7,6))))</f>
        <v/>
      </c>
      <c r="F210" s="6" t="n"/>
      <c r="G210" s="5">
        <f>IF(OR($E210="",$B210&lt;&gt;"Yıllık izin"),0,$E210+N($F210))</f>
        <v/>
      </c>
    </row>
    <row r="211">
      <c r="C211" s="2" t="n"/>
      <c r="D211" s="2" t="n"/>
      <c r="E211" s="5">
        <f>IF(OR($C211="",$D211=""),"",NETWORKDAYS.INTL($C211,$D211,IF('Ayarlar'!$B$2="Pazartesi–Cumartesi",11,1),'Resmî tatiller'!$A$2:$A$400)-0.5*SUMPRODUCT(('Resmî tatiller'!$C$2:$C$400&lt;&gt;"")*('Resmî tatiller'!$C$2:$C$400&gt;=$C211)*('Resmî tatiller'!$C$2:$C$400&lt;=$D211)*(WEEKDAY('Resmî tatiller'!$C$2:$C$400,2)&lt;IF('Ayarlar'!$B$2="Pazartesi–Cumartesi",7,6))))</f>
        <v/>
      </c>
      <c r="F211" s="6" t="n"/>
      <c r="G211" s="5">
        <f>IF(OR($E211="",$B211&lt;&gt;"Yıllık izin"),0,$E211+N($F211))</f>
        <v/>
      </c>
    </row>
    <row r="212">
      <c r="C212" s="2" t="n"/>
      <c r="D212" s="2" t="n"/>
      <c r="E212" s="5">
        <f>IF(OR($C212="",$D212=""),"",NETWORKDAYS.INTL($C212,$D212,IF('Ayarlar'!$B$2="Pazartesi–Cumartesi",11,1),'Resmî tatiller'!$A$2:$A$400)-0.5*SUMPRODUCT(('Resmî tatiller'!$C$2:$C$400&lt;&gt;"")*('Resmî tatiller'!$C$2:$C$400&gt;=$C212)*('Resmî tatiller'!$C$2:$C$400&lt;=$D212)*(WEEKDAY('Resmî tatiller'!$C$2:$C$400,2)&lt;IF('Ayarlar'!$B$2="Pazartesi–Cumartesi",7,6))))</f>
        <v/>
      </c>
      <c r="F212" s="6" t="n"/>
      <c r="G212" s="5">
        <f>IF(OR($E212="",$B212&lt;&gt;"Yıllık izin"),0,$E212+N($F212))</f>
        <v/>
      </c>
    </row>
    <row r="213">
      <c r="C213" s="2" t="n"/>
      <c r="D213" s="2" t="n"/>
      <c r="E213" s="5">
        <f>IF(OR($C213="",$D213=""),"",NETWORKDAYS.INTL($C213,$D213,IF('Ayarlar'!$B$2="Pazartesi–Cumartesi",11,1),'Resmî tatiller'!$A$2:$A$400)-0.5*SUMPRODUCT(('Resmî tatiller'!$C$2:$C$400&lt;&gt;"")*('Resmî tatiller'!$C$2:$C$400&gt;=$C213)*('Resmî tatiller'!$C$2:$C$400&lt;=$D213)*(WEEKDAY('Resmî tatiller'!$C$2:$C$400,2)&lt;IF('Ayarlar'!$B$2="Pazartesi–Cumartesi",7,6))))</f>
        <v/>
      </c>
      <c r="F213" s="6" t="n"/>
      <c r="G213" s="5">
        <f>IF(OR($E213="",$B213&lt;&gt;"Yıllık izin"),0,$E213+N($F213))</f>
        <v/>
      </c>
    </row>
    <row r="214">
      <c r="C214" s="2" t="n"/>
      <c r="D214" s="2" t="n"/>
      <c r="E214" s="5">
        <f>IF(OR($C214="",$D214=""),"",NETWORKDAYS.INTL($C214,$D214,IF('Ayarlar'!$B$2="Pazartesi–Cumartesi",11,1),'Resmî tatiller'!$A$2:$A$400)-0.5*SUMPRODUCT(('Resmî tatiller'!$C$2:$C$400&lt;&gt;"")*('Resmî tatiller'!$C$2:$C$400&gt;=$C214)*('Resmî tatiller'!$C$2:$C$400&lt;=$D214)*(WEEKDAY('Resmî tatiller'!$C$2:$C$400,2)&lt;IF('Ayarlar'!$B$2="Pazartesi–Cumartesi",7,6))))</f>
        <v/>
      </c>
      <c r="F214" s="6" t="n"/>
      <c r="G214" s="5">
        <f>IF(OR($E214="",$B214&lt;&gt;"Yıllık izin"),0,$E214+N($F214))</f>
        <v/>
      </c>
    </row>
    <row r="215">
      <c r="C215" s="2" t="n"/>
      <c r="D215" s="2" t="n"/>
      <c r="E215" s="5">
        <f>IF(OR($C215="",$D215=""),"",NETWORKDAYS.INTL($C215,$D215,IF('Ayarlar'!$B$2="Pazartesi–Cumartesi",11,1),'Resmî tatiller'!$A$2:$A$400)-0.5*SUMPRODUCT(('Resmî tatiller'!$C$2:$C$400&lt;&gt;"")*('Resmî tatiller'!$C$2:$C$400&gt;=$C215)*('Resmî tatiller'!$C$2:$C$400&lt;=$D215)*(WEEKDAY('Resmî tatiller'!$C$2:$C$400,2)&lt;IF('Ayarlar'!$B$2="Pazartesi–Cumartesi",7,6))))</f>
        <v/>
      </c>
      <c r="F215" s="6" t="n"/>
      <c r="G215" s="5">
        <f>IF(OR($E215="",$B215&lt;&gt;"Yıllık izin"),0,$E215+N($F215))</f>
        <v/>
      </c>
    </row>
    <row r="216">
      <c r="C216" s="2" t="n"/>
      <c r="D216" s="2" t="n"/>
      <c r="E216" s="5">
        <f>IF(OR($C216="",$D216=""),"",NETWORKDAYS.INTL($C216,$D216,IF('Ayarlar'!$B$2="Pazartesi–Cumartesi",11,1),'Resmî tatiller'!$A$2:$A$400)-0.5*SUMPRODUCT(('Resmî tatiller'!$C$2:$C$400&lt;&gt;"")*('Resmî tatiller'!$C$2:$C$400&gt;=$C216)*('Resmî tatiller'!$C$2:$C$400&lt;=$D216)*(WEEKDAY('Resmî tatiller'!$C$2:$C$400,2)&lt;IF('Ayarlar'!$B$2="Pazartesi–Cumartesi",7,6))))</f>
        <v/>
      </c>
      <c r="F216" s="6" t="n"/>
      <c r="G216" s="5">
        <f>IF(OR($E216="",$B216&lt;&gt;"Yıllık izin"),0,$E216+N($F216))</f>
        <v/>
      </c>
    </row>
    <row r="217">
      <c r="C217" s="2" t="n"/>
      <c r="D217" s="2" t="n"/>
      <c r="E217" s="5">
        <f>IF(OR($C217="",$D217=""),"",NETWORKDAYS.INTL($C217,$D217,IF('Ayarlar'!$B$2="Pazartesi–Cumartesi",11,1),'Resmî tatiller'!$A$2:$A$400)-0.5*SUMPRODUCT(('Resmî tatiller'!$C$2:$C$400&lt;&gt;"")*('Resmî tatiller'!$C$2:$C$400&gt;=$C217)*('Resmî tatiller'!$C$2:$C$400&lt;=$D217)*(WEEKDAY('Resmî tatiller'!$C$2:$C$400,2)&lt;IF('Ayarlar'!$B$2="Pazartesi–Cumartesi",7,6))))</f>
        <v/>
      </c>
      <c r="F217" s="6" t="n"/>
      <c r="G217" s="5">
        <f>IF(OR($E217="",$B217&lt;&gt;"Yıllık izin"),0,$E217+N($F217))</f>
        <v/>
      </c>
    </row>
    <row r="218">
      <c r="C218" s="2" t="n"/>
      <c r="D218" s="2" t="n"/>
      <c r="E218" s="5">
        <f>IF(OR($C218="",$D218=""),"",NETWORKDAYS.INTL($C218,$D218,IF('Ayarlar'!$B$2="Pazartesi–Cumartesi",11,1),'Resmî tatiller'!$A$2:$A$400)-0.5*SUMPRODUCT(('Resmî tatiller'!$C$2:$C$400&lt;&gt;"")*('Resmî tatiller'!$C$2:$C$400&gt;=$C218)*('Resmî tatiller'!$C$2:$C$400&lt;=$D218)*(WEEKDAY('Resmî tatiller'!$C$2:$C$400,2)&lt;IF('Ayarlar'!$B$2="Pazartesi–Cumartesi",7,6))))</f>
        <v/>
      </c>
      <c r="F218" s="6" t="n"/>
      <c r="G218" s="5">
        <f>IF(OR($E218="",$B218&lt;&gt;"Yıllık izin"),0,$E218+N($F218))</f>
        <v/>
      </c>
    </row>
    <row r="219">
      <c r="C219" s="2" t="n"/>
      <c r="D219" s="2" t="n"/>
      <c r="E219" s="5">
        <f>IF(OR($C219="",$D219=""),"",NETWORKDAYS.INTL($C219,$D219,IF('Ayarlar'!$B$2="Pazartesi–Cumartesi",11,1),'Resmî tatiller'!$A$2:$A$400)-0.5*SUMPRODUCT(('Resmî tatiller'!$C$2:$C$400&lt;&gt;"")*('Resmî tatiller'!$C$2:$C$400&gt;=$C219)*('Resmî tatiller'!$C$2:$C$400&lt;=$D219)*(WEEKDAY('Resmî tatiller'!$C$2:$C$400,2)&lt;IF('Ayarlar'!$B$2="Pazartesi–Cumartesi",7,6))))</f>
        <v/>
      </c>
      <c r="F219" s="6" t="n"/>
      <c r="G219" s="5">
        <f>IF(OR($E219="",$B219&lt;&gt;"Yıllık izin"),0,$E219+N($F219))</f>
        <v/>
      </c>
    </row>
    <row r="220">
      <c r="C220" s="2" t="n"/>
      <c r="D220" s="2" t="n"/>
      <c r="E220" s="5">
        <f>IF(OR($C220="",$D220=""),"",NETWORKDAYS.INTL($C220,$D220,IF('Ayarlar'!$B$2="Pazartesi–Cumartesi",11,1),'Resmî tatiller'!$A$2:$A$400)-0.5*SUMPRODUCT(('Resmî tatiller'!$C$2:$C$400&lt;&gt;"")*('Resmî tatiller'!$C$2:$C$400&gt;=$C220)*('Resmî tatiller'!$C$2:$C$400&lt;=$D220)*(WEEKDAY('Resmî tatiller'!$C$2:$C$400,2)&lt;IF('Ayarlar'!$B$2="Pazartesi–Cumartesi",7,6))))</f>
        <v/>
      </c>
      <c r="F220" s="6" t="n"/>
      <c r="G220" s="5">
        <f>IF(OR($E220="",$B220&lt;&gt;"Yıllık izin"),0,$E220+N($F220))</f>
        <v/>
      </c>
    </row>
    <row r="221">
      <c r="C221" s="2" t="n"/>
      <c r="D221" s="2" t="n"/>
      <c r="E221" s="5">
        <f>IF(OR($C221="",$D221=""),"",NETWORKDAYS.INTL($C221,$D221,IF('Ayarlar'!$B$2="Pazartesi–Cumartesi",11,1),'Resmî tatiller'!$A$2:$A$400)-0.5*SUMPRODUCT(('Resmî tatiller'!$C$2:$C$400&lt;&gt;"")*('Resmî tatiller'!$C$2:$C$400&gt;=$C221)*('Resmî tatiller'!$C$2:$C$400&lt;=$D221)*(WEEKDAY('Resmî tatiller'!$C$2:$C$400,2)&lt;IF('Ayarlar'!$B$2="Pazartesi–Cumartesi",7,6))))</f>
        <v/>
      </c>
      <c r="F221" s="6" t="n"/>
      <c r="G221" s="5">
        <f>IF(OR($E221="",$B221&lt;&gt;"Yıllık izin"),0,$E221+N($F221))</f>
        <v/>
      </c>
    </row>
    <row r="222">
      <c r="C222" s="2" t="n"/>
      <c r="D222" s="2" t="n"/>
      <c r="E222" s="5">
        <f>IF(OR($C222="",$D222=""),"",NETWORKDAYS.INTL($C222,$D222,IF('Ayarlar'!$B$2="Pazartesi–Cumartesi",11,1),'Resmî tatiller'!$A$2:$A$400)-0.5*SUMPRODUCT(('Resmî tatiller'!$C$2:$C$400&lt;&gt;"")*('Resmî tatiller'!$C$2:$C$400&gt;=$C222)*('Resmî tatiller'!$C$2:$C$400&lt;=$D222)*(WEEKDAY('Resmî tatiller'!$C$2:$C$400,2)&lt;IF('Ayarlar'!$B$2="Pazartesi–Cumartesi",7,6))))</f>
        <v/>
      </c>
      <c r="F222" s="6" t="n"/>
      <c r="G222" s="5">
        <f>IF(OR($E222="",$B222&lt;&gt;"Yıllık izin"),0,$E222+N($F222))</f>
        <v/>
      </c>
    </row>
    <row r="223">
      <c r="C223" s="2" t="n"/>
      <c r="D223" s="2" t="n"/>
      <c r="E223" s="5">
        <f>IF(OR($C223="",$D223=""),"",NETWORKDAYS.INTL($C223,$D223,IF('Ayarlar'!$B$2="Pazartesi–Cumartesi",11,1),'Resmî tatiller'!$A$2:$A$400)-0.5*SUMPRODUCT(('Resmî tatiller'!$C$2:$C$400&lt;&gt;"")*('Resmî tatiller'!$C$2:$C$400&gt;=$C223)*('Resmî tatiller'!$C$2:$C$400&lt;=$D223)*(WEEKDAY('Resmî tatiller'!$C$2:$C$400,2)&lt;IF('Ayarlar'!$B$2="Pazartesi–Cumartesi",7,6))))</f>
        <v/>
      </c>
      <c r="F223" s="6" t="n"/>
      <c r="G223" s="5">
        <f>IF(OR($E223="",$B223&lt;&gt;"Yıllık izin"),0,$E223+N($F223))</f>
        <v/>
      </c>
    </row>
    <row r="224">
      <c r="C224" s="2" t="n"/>
      <c r="D224" s="2" t="n"/>
      <c r="E224" s="5">
        <f>IF(OR($C224="",$D224=""),"",NETWORKDAYS.INTL($C224,$D224,IF('Ayarlar'!$B$2="Pazartesi–Cumartesi",11,1),'Resmî tatiller'!$A$2:$A$400)-0.5*SUMPRODUCT(('Resmî tatiller'!$C$2:$C$400&lt;&gt;"")*('Resmî tatiller'!$C$2:$C$400&gt;=$C224)*('Resmî tatiller'!$C$2:$C$400&lt;=$D224)*(WEEKDAY('Resmî tatiller'!$C$2:$C$400,2)&lt;IF('Ayarlar'!$B$2="Pazartesi–Cumartesi",7,6))))</f>
        <v/>
      </c>
      <c r="F224" s="6" t="n"/>
      <c r="G224" s="5">
        <f>IF(OR($E224="",$B224&lt;&gt;"Yıllık izin"),0,$E224+N($F224))</f>
        <v/>
      </c>
    </row>
    <row r="225">
      <c r="C225" s="2" t="n"/>
      <c r="D225" s="2" t="n"/>
      <c r="E225" s="5">
        <f>IF(OR($C225="",$D225=""),"",NETWORKDAYS.INTL($C225,$D225,IF('Ayarlar'!$B$2="Pazartesi–Cumartesi",11,1),'Resmî tatiller'!$A$2:$A$400)-0.5*SUMPRODUCT(('Resmî tatiller'!$C$2:$C$400&lt;&gt;"")*('Resmî tatiller'!$C$2:$C$400&gt;=$C225)*('Resmî tatiller'!$C$2:$C$400&lt;=$D225)*(WEEKDAY('Resmî tatiller'!$C$2:$C$400,2)&lt;IF('Ayarlar'!$B$2="Pazartesi–Cumartesi",7,6))))</f>
        <v/>
      </c>
      <c r="F225" s="6" t="n"/>
      <c r="G225" s="5">
        <f>IF(OR($E225="",$B225&lt;&gt;"Yıllık izin"),0,$E225+N($F225))</f>
        <v/>
      </c>
    </row>
    <row r="226">
      <c r="C226" s="2" t="n"/>
      <c r="D226" s="2" t="n"/>
      <c r="E226" s="5">
        <f>IF(OR($C226="",$D226=""),"",NETWORKDAYS.INTL($C226,$D226,IF('Ayarlar'!$B$2="Pazartesi–Cumartesi",11,1),'Resmî tatiller'!$A$2:$A$400)-0.5*SUMPRODUCT(('Resmî tatiller'!$C$2:$C$400&lt;&gt;"")*('Resmî tatiller'!$C$2:$C$400&gt;=$C226)*('Resmî tatiller'!$C$2:$C$400&lt;=$D226)*(WEEKDAY('Resmî tatiller'!$C$2:$C$400,2)&lt;IF('Ayarlar'!$B$2="Pazartesi–Cumartesi",7,6))))</f>
        <v/>
      </c>
      <c r="F226" s="6" t="n"/>
      <c r="G226" s="5">
        <f>IF(OR($E226="",$B226&lt;&gt;"Yıllık izin"),0,$E226+N($F226))</f>
        <v/>
      </c>
    </row>
    <row r="227">
      <c r="C227" s="2" t="n"/>
      <c r="D227" s="2" t="n"/>
      <c r="E227" s="5">
        <f>IF(OR($C227="",$D227=""),"",NETWORKDAYS.INTL($C227,$D227,IF('Ayarlar'!$B$2="Pazartesi–Cumartesi",11,1),'Resmî tatiller'!$A$2:$A$400)-0.5*SUMPRODUCT(('Resmî tatiller'!$C$2:$C$400&lt;&gt;"")*('Resmî tatiller'!$C$2:$C$400&gt;=$C227)*('Resmî tatiller'!$C$2:$C$400&lt;=$D227)*(WEEKDAY('Resmî tatiller'!$C$2:$C$400,2)&lt;IF('Ayarlar'!$B$2="Pazartesi–Cumartesi",7,6))))</f>
        <v/>
      </c>
      <c r="F227" s="6" t="n"/>
      <c r="G227" s="5">
        <f>IF(OR($E227="",$B227&lt;&gt;"Yıllık izin"),0,$E227+N($F227))</f>
        <v/>
      </c>
    </row>
    <row r="228">
      <c r="C228" s="2" t="n"/>
      <c r="D228" s="2" t="n"/>
      <c r="E228" s="5">
        <f>IF(OR($C228="",$D228=""),"",NETWORKDAYS.INTL($C228,$D228,IF('Ayarlar'!$B$2="Pazartesi–Cumartesi",11,1),'Resmî tatiller'!$A$2:$A$400)-0.5*SUMPRODUCT(('Resmî tatiller'!$C$2:$C$400&lt;&gt;"")*('Resmî tatiller'!$C$2:$C$400&gt;=$C228)*('Resmî tatiller'!$C$2:$C$400&lt;=$D228)*(WEEKDAY('Resmî tatiller'!$C$2:$C$400,2)&lt;IF('Ayarlar'!$B$2="Pazartesi–Cumartesi",7,6))))</f>
        <v/>
      </c>
      <c r="F228" s="6" t="n"/>
      <c r="G228" s="5">
        <f>IF(OR($E228="",$B228&lt;&gt;"Yıllık izin"),0,$E228+N($F228))</f>
        <v/>
      </c>
    </row>
    <row r="229">
      <c r="C229" s="2" t="n"/>
      <c r="D229" s="2" t="n"/>
      <c r="E229" s="5">
        <f>IF(OR($C229="",$D229=""),"",NETWORKDAYS.INTL($C229,$D229,IF('Ayarlar'!$B$2="Pazartesi–Cumartesi",11,1),'Resmî tatiller'!$A$2:$A$400)-0.5*SUMPRODUCT(('Resmî tatiller'!$C$2:$C$400&lt;&gt;"")*('Resmî tatiller'!$C$2:$C$400&gt;=$C229)*('Resmî tatiller'!$C$2:$C$400&lt;=$D229)*(WEEKDAY('Resmî tatiller'!$C$2:$C$400,2)&lt;IF('Ayarlar'!$B$2="Pazartesi–Cumartesi",7,6))))</f>
        <v/>
      </c>
      <c r="F229" s="6" t="n"/>
      <c r="G229" s="5">
        <f>IF(OR($E229="",$B229&lt;&gt;"Yıllık izin"),0,$E229+N($F229))</f>
        <v/>
      </c>
    </row>
    <row r="230">
      <c r="C230" s="2" t="n"/>
      <c r="D230" s="2" t="n"/>
      <c r="E230" s="5">
        <f>IF(OR($C230="",$D230=""),"",NETWORKDAYS.INTL($C230,$D230,IF('Ayarlar'!$B$2="Pazartesi–Cumartesi",11,1),'Resmî tatiller'!$A$2:$A$400)-0.5*SUMPRODUCT(('Resmî tatiller'!$C$2:$C$400&lt;&gt;"")*('Resmî tatiller'!$C$2:$C$400&gt;=$C230)*('Resmî tatiller'!$C$2:$C$400&lt;=$D230)*(WEEKDAY('Resmî tatiller'!$C$2:$C$400,2)&lt;IF('Ayarlar'!$B$2="Pazartesi–Cumartesi",7,6))))</f>
        <v/>
      </c>
      <c r="F230" s="6" t="n"/>
      <c r="G230" s="5">
        <f>IF(OR($E230="",$B230&lt;&gt;"Yıllık izin"),0,$E230+N($F230))</f>
        <v/>
      </c>
    </row>
    <row r="231">
      <c r="C231" s="2" t="n"/>
      <c r="D231" s="2" t="n"/>
      <c r="E231" s="5">
        <f>IF(OR($C231="",$D231=""),"",NETWORKDAYS.INTL($C231,$D231,IF('Ayarlar'!$B$2="Pazartesi–Cumartesi",11,1),'Resmî tatiller'!$A$2:$A$400)-0.5*SUMPRODUCT(('Resmî tatiller'!$C$2:$C$400&lt;&gt;"")*('Resmî tatiller'!$C$2:$C$400&gt;=$C231)*('Resmî tatiller'!$C$2:$C$400&lt;=$D231)*(WEEKDAY('Resmî tatiller'!$C$2:$C$400,2)&lt;IF('Ayarlar'!$B$2="Pazartesi–Cumartesi",7,6))))</f>
        <v/>
      </c>
      <c r="F231" s="6" t="n"/>
      <c r="G231" s="5">
        <f>IF(OR($E231="",$B231&lt;&gt;"Yıllık izin"),0,$E231+N($F231))</f>
        <v/>
      </c>
    </row>
    <row r="232">
      <c r="C232" s="2" t="n"/>
      <c r="D232" s="2" t="n"/>
      <c r="E232" s="5">
        <f>IF(OR($C232="",$D232=""),"",NETWORKDAYS.INTL($C232,$D232,IF('Ayarlar'!$B$2="Pazartesi–Cumartesi",11,1),'Resmî tatiller'!$A$2:$A$400)-0.5*SUMPRODUCT(('Resmî tatiller'!$C$2:$C$400&lt;&gt;"")*('Resmî tatiller'!$C$2:$C$400&gt;=$C232)*('Resmî tatiller'!$C$2:$C$400&lt;=$D232)*(WEEKDAY('Resmî tatiller'!$C$2:$C$400,2)&lt;IF('Ayarlar'!$B$2="Pazartesi–Cumartesi",7,6))))</f>
        <v/>
      </c>
      <c r="F232" s="6" t="n"/>
      <c r="G232" s="5">
        <f>IF(OR($E232="",$B232&lt;&gt;"Yıllık izin"),0,$E232+N($F232))</f>
        <v/>
      </c>
    </row>
    <row r="233">
      <c r="C233" s="2" t="n"/>
      <c r="D233" s="2" t="n"/>
      <c r="E233" s="5">
        <f>IF(OR($C233="",$D233=""),"",NETWORKDAYS.INTL($C233,$D233,IF('Ayarlar'!$B$2="Pazartesi–Cumartesi",11,1),'Resmî tatiller'!$A$2:$A$400)-0.5*SUMPRODUCT(('Resmî tatiller'!$C$2:$C$400&lt;&gt;"")*('Resmî tatiller'!$C$2:$C$400&gt;=$C233)*('Resmî tatiller'!$C$2:$C$400&lt;=$D233)*(WEEKDAY('Resmî tatiller'!$C$2:$C$400,2)&lt;IF('Ayarlar'!$B$2="Pazartesi–Cumartesi",7,6))))</f>
        <v/>
      </c>
      <c r="F233" s="6" t="n"/>
      <c r="G233" s="5">
        <f>IF(OR($E233="",$B233&lt;&gt;"Yıllık izin"),0,$E233+N($F233))</f>
        <v/>
      </c>
    </row>
    <row r="234">
      <c r="C234" s="2" t="n"/>
      <c r="D234" s="2" t="n"/>
      <c r="E234" s="5">
        <f>IF(OR($C234="",$D234=""),"",NETWORKDAYS.INTL($C234,$D234,IF('Ayarlar'!$B$2="Pazartesi–Cumartesi",11,1),'Resmî tatiller'!$A$2:$A$400)-0.5*SUMPRODUCT(('Resmî tatiller'!$C$2:$C$400&lt;&gt;"")*('Resmî tatiller'!$C$2:$C$400&gt;=$C234)*('Resmî tatiller'!$C$2:$C$400&lt;=$D234)*(WEEKDAY('Resmî tatiller'!$C$2:$C$400,2)&lt;IF('Ayarlar'!$B$2="Pazartesi–Cumartesi",7,6))))</f>
        <v/>
      </c>
      <c r="F234" s="6" t="n"/>
      <c r="G234" s="5">
        <f>IF(OR($E234="",$B234&lt;&gt;"Yıllık izin"),0,$E234+N($F234))</f>
        <v/>
      </c>
    </row>
    <row r="235">
      <c r="C235" s="2" t="n"/>
      <c r="D235" s="2" t="n"/>
      <c r="E235" s="5">
        <f>IF(OR($C235="",$D235=""),"",NETWORKDAYS.INTL($C235,$D235,IF('Ayarlar'!$B$2="Pazartesi–Cumartesi",11,1),'Resmî tatiller'!$A$2:$A$400)-0.5*SUMPRODUCT(('Resmî tatiller'!$C$2:$C$400&lt;&gt;"")*('Resmî tatiller'!$C$2:$C$400&gt;=$C235)*('Resmî tatiller'!$C$2:$C$400&lt;=$D235)*(WEEKDAY('Resmî tatiller'!$C$2:$C$400,2)&lt;IF('Ayarlar'!$B$2="Pazartesi–Cumartesi",7,6))))</f>
        <v/>
      </c>
      <c r="F235" s="6" t="n"/>
      <c r="G235" s="5">
        <f>IF(OR($E235="",$B235&lt;&gt;"Yıllık izin"),0,$E235+N($F235))</f>
        <v/>
      </c>
    </row>
    <row r="236">
      <c r="C236" s="2" t="n"/>
      <c r="D236" s="2" t="n"/>
      <c r="E236" s="5">
        <f>IF(OR($C236="",$D236=""),"",NETWORKDAYS.INTL($C236,$D236,IF('Ayarlar'!$B$2="Pazartesi–Cumartesi",11,1),'Resmî tatiller'!$A$2:$A$400)-0.5*SUMPRODUCT(('Resmî tatiller'!$C$2:$C$400&lt;&gt;"")*('Resmî tatiller'!$C$2:$C$400&gt;=$C236)*('Resmî tatiller'!$C$2:$C$400&lt;=$D236)*(WEEKDAY('Resmî tatiller'!$C$2:$C$400,2)&lt;IF('Ayarlar'!$B$2="Pazartesi–Cumartesi",7,6))))</f>
        <v/>
      </c>
      <c r="F236" s="6" t="n"/>
      <c r="G236" s="5">
        <f>IF(OR($E236="",$B236&lt;&gt;"Yıllık izin"),0,$E236+N($F236))</f>
        <v/>
      </c>
    </row>
    <row r="237">
      <c r="C237" s="2" t="n"/>
      <c r="D237" s="2" t="n"/>
      <c r="E237" s="5">
        <f>IF(OR($C237="",$D237=""),"",NETWORKDAYS.INTL($C237,$D237,IF('Ayarlar'!$B$2="Pazartesi–Cumartesi",11,1),'Resmî tatiller'!$A$2:$A$400)-0.5*SUMPRODUCT(('Resmî tatiller'!$C$2:$C$400&lt;&gt;"")*('Resmî tatiller'!$C$2:$C$400&gt;=$C237)*('Resmî tatiller'!$C$2:$C$400&lt;=$D237)*(WEEKDAY('Resmî tatiller'!$C$2:$C$400,2)&lt;IF('Ayarlar'!$B$2="Pazartesi–Cumartesi",7,6))))</f>
        <v/>
      </c>
      <c r="F237" s="6" t="n"/>
      <c r="G237" s="5">
        <f>IF(OR($E237="",$B237&lt;&gt;"Yıllık izin"),0,$E237+N($F237))</f>
        <v/>
      </c>
    </row>
    <row r="238">
      <c r="C238" s="2" t="n"/>
      <c r="D238" s="2" t="n"/>
      <c r="E238" s="5">
        <f>IF(OR($C238="",$D238=""),"",NETWORKDAYS.INTL($C238,$D238,IF('Ayarlar'!$B$2="Pazartesi–Cumartesi",11,1),'Resmî tatiller'!$A$2:$A$400)-0.5*SUMPRODUCT(('Resmî tatiller'!$C$2:$C$400&lt;&gt;"")*('Resmî tatiller'!$C$2:$C$400&gt;=$C238)*('Resmî tatiller'!$C$2:$C$400&lt;=$D238)*(WEEKDAY('Resmî tatiller'!$C$2:$C$400,2)&lt;IF('Ayarlar'!$B$2="Pazartesi–Cumartesi",7,6))))</f>
        <v/>
      </c>
      <c r="F238" s="6" t="n"/>
      <c r="G238" s="5">
        <f>IF(OR($E238="",$B238&lt;&gt;"Yıllık izin"),0,$E238+N($F238))</f>
        <v/>
      </c>
    </row>
    <row r="239">
      <c r="C239" s="2" t="n"/>
      <c r="D239" s="2" t="n"/>
      <c r="E239" s="5">
        <f>IF(OR($C239="",$D239=""),"",NETWORKDAYS.INTL($C239,$D239,IF('Ayarlar'!$B$2="Pazartesi–Cumartesi",11,1),'Resmî tatiller'!$A$2:$A$400)-0.5*SUMPRODUCT(('Resmî tatiller'!$C$2:$C$400&lt;&gt;"")*('Resmî tatiller'!$C$2:$C$400&gt;=$C239)*('Resmî tatiller'!$C$2:$C$400&lt;=$D239)*(WEEKDAY('Resmî tatiller'!$C$2:$C$400,2)&lt;IF('Ayarlar'!$B$2="Pazartesi–Cumartesi",7,6))))</f>
        <v/>
      </c>
      <c r="F239" s="6" t="n"/>
      <c r="G239" s="5">
        <f>IF(OR($E239="",$B239&lt;&gt;"Yıllık izin"),0,$E239+N($F239))</f>
        <v/>
      </c>
    </row>
    <row r="240">
      <c r="C240" s="2" t="n"/>
      <c r="D240" s="2" t="n"/>
      <c r="E240" s="5">
        <f>IF(OR($C240="",$D240=""),"",NETWORKDAYS.INTL($C240,$D240,IF('Ayarlar'!$B$2="Pazartesi–Cumartesi",11,1),'Resmî tatiller'!$A$2:$A$400)-0.5*SUMPRODUCT(('Resmî tatiller'!$C$2:$C$400&lt;&gt;"")*('Resmî tatiller'!$C$2:$C$400&gt;=$C240)*('Resmî tatiller'!$C$2:$C$400&lt;=$D240)*(WEEKDAY('Resmî tatiller'!$C$2:$C$400,2)&lt;IF('Ayarlar'!$B$2="Pazartesi–Cumartesi",7,6))))</f>
        <v/>
      </c>
      <c r="F240" s="6" t="n"/>
      <c r="G240" s="5">
        <f>IF(OR($E240="",$B240&lt;&gt;"Yıllık izin"),0,$E240+N($F240))</f>
        <v/>
      </c>
    </row>
    <row r="241">
      <c r="C241" s="2" t="n"/>
      <c r="D241" s="2" t="n"/>
      <c r="E241" s="5">
        <f>IF(OR($C241="",$D241=""),"",NETWORKDAYS.INTL($C241,$D241,IF('Ayarlar'!$B$2="Pazartesi–Cumartesi",11,1),'Resmî tatiller'!$A$2:$A$400)-0.5*SUMPRODUCT(('Resmî tatiller'!$C$2:$C$400&lt;&gt;"")*('Resmî tatiller'!$C$2:$C$400&gt;=$C241)*('Resmî tatiller'!$C$2:$C$400&lt;=$D241)*(WEEKDAY('Resmî tatiller'!$C$2:$C$400,2)&lt;IF('Ayarlar'!$B$2="Pazartesi–Cumartesi",7,6))))</f>
        <v/>
      </c>
      <c r="F241" s="6" t="n"/>
      <c r="G241" s="5">
        <f>IF(OR($E241="",$B241&lt;&gt;"Yıllık izin"),0,$E241+N($F241))</f>
        <v/>
      </c>
    </row>
    <row r="242">
      <c r="C242" s="2" t="n"/>
      <c r="D242" s="2" t="n"/>
      <c r="E242" s="5">
        <f>IF(OR($C242="",$D242=""),"",NETWORKDAYS.INTL($C242,$D242,IF('Ayarlar'!$B$2="Pazartesi–Cumartesi",11,1),'Resmî tatiller'!$A$2:$A$400)-0.5*SUMPRODUCT(('Resmî tatiller'!$C$2:$C$400&lt;&gt;"")*('Resmî tatiller'!$C$2:$C$400&gt;=$C242)*('Resmî tatiller'!$C$2:$C$400&lt;=$D242)*(WEEKDAY('Resmî tatiller'!$C$2:$C$400,2)&lt;IF('Ayarlar'!$B$2="Pazartesi–Cumartesi",7,6))))</f>
        <v/>
      </c>
      <c r="F242" s="6" t="n"/>
      <c r="G242" s="5">
        <f>IF(OR($E242="",$B242&lt;&gt;"Yıllık izin"),0,$E242+N($F242))</f>
        <v/>
      </c>
    </row>
    <row r="243">
      <c r="C243" s="2" t="n"/>
      <c r="D243" s="2" t="n"/>
      <c r="E243" s="5">
        <f>IF(OR($C243="",$D243=""),"",NETWORKDAYS.INTL($C243,$D243,IF('Ayarlar'!$B$2="Pazartesi–Cumartesi",11,1),'Resmî tatiller'!$A$2:$A$400)-0.5*SUMPRODUCT(('Resmî tatiller'!$C$2:$C$400&lt;&gt;"")*('Resmî tatiller'!$C$2:$C$400&gt;=$C243)*('Resmî tatiller'!$C$2:$C$400&lt;=$D243)*(WEEKDAY('Resmî tatiller'!$C$2:$C$400,2)&lt;IF('Ayarlar'!$B$2="Pazartesi–Cumartesi",7,6))))</f>
        <v/>
      </c>
      <c r="F243" s="6" t="n"/>
      <c r="G243" s="5">
        <f>IF(OR($E243="",$B243&lt;&gt;"Yıllık izin"),0,$E243+N($F243))</f>
        <v/>
      </c>
    </row>
    <row r="244">
      <c r="C244" s="2" t="n"/>
      <c r="D244" s="2" t="n"/>
      <c r="E244" s="5">
        <f>IF(OR($C244="",$D244=""),"",NETWORKDAYS.INTL($C244,$D244,IF('Ayarlar'!$B$2="Pazartesi–Cumartesi",11,1),'Resmî tatiller'!$A$2:$A$400)-0.5*SUMPRODUCT(('Resmî tatiller'!$C$2:$C$400&lt;&gt;"")*('Resmî tatiller'!$C$2:$C$400&gt;=$C244)*('Resmî tatiller'!$C$2:$C$400&lt;=$D244)*(WEEKDAY('Resmî tatiller'!$C$2:$C$400,2)&lt;IF('Ayarlar'!$B$2="Pazartesi–Cumartesi",7,6))))</f>
        <v/>
      </c>
      <c r="F244" s="6" t="n"/>
      <c r="G244" s="5">
        <f>IF(OR($E244="",$B244&lt;&gt;"Yıllık izin"),0,$E244+N($F244))</f>
        <v/>
      </c>
    </row>
    <row r="245">
      <c r="C245" s="2" t="n"/>
      <c r="D245" s="2" t="n"/>
      <c r="E245" s="5">
        <f>IF(OR($C245="",$D245=""),"",NETWORKDAYS.INTL($C245,$D245,IF('Ayarlar'!$B$2="Pazartesi–Cumartesi",11,1),'Resmî tatiller'!$A$2:$A$400)-0.5*SUMPRODUCT(('Resmî tatiller'!$C$2:$C$400&lt;&gt;"")*('Resmî tatiller'!$C$2:$C$400&gt;=$C245)*('Resmî tatiller'!$C$2:$C$400&lt;=$D245)*(WEEKDAY('Resmî tatiller'!$C$2:$C$400,2)&lt;IF('Ayarlar'!$B$2="Pazartesi–Cumartesi",7,6))))</f>
        <v/>
      </c>
      <c r="F245" s="6" t="n"/>
      <c r="G245" s="5">
        <f>IF(OR($E245="",$B245&lt;&gt;"Yıllık izin"),0,$E245+N($F245))</f>
        <v/>
      </c>
    </row>
    <row r="246">
      <c r="C246" s="2" t="n"/>
      <c r="D246" s="2" t="n"/>
      <c r="E246" s="5">
        <f>IF(OR($C246="",$D246=""),"",NETWORKDAYS.INTL($C246,$D246,IF('Ayarlar'!$B$2="Pazartesi–Cumartesi",11,1),'Resmî tatiller'!$A$2:$A$400)-0.5*SUMPRODUCT(('Resmî tatiller'!$C$2:$C$400&lt;&gt;"")*('Resmî tatiller'!$C$2:$C$400&gt;=$C246)*('Resmî tatiller'!$C$2:$C$400&lt;=$D246)*(WEEKDAY('Resmî tatiller'!$C$2:$C$400,2)&lt;IF('Ayarlar'!$B$2="Pazartesi–Cumartesi",7,6))))</f>
        <v/>
      </c>
      <c r="F246" s="6" t="n"/>
      <c r="G246" s="5">
        <f>IF(OR($E246="",$B246&lt;&gt;"Yıllık izin"),0,$E246+N($F246))</f>
        <v/>
      </c>
    </row>
    <row r="247">
      <c r="C247" s="2" t="n"/>
      <c r="D247" s="2" t="n"/>
      <c r="E247" s="5">
        <f>IF(OR($C247="",$D247=""),"",NETWORKDAYS.INTL($C247,$D247,IF('Ayarlar'!$B$2="Pazartesi–Cumartesi",11,1),'Resmî tatiller'!$A$2:$A$400)-0.5*SUMPRODUCT(('Resmî tatiller'!$C$2:$C$400&lt;&gt;"")*('Resmî tatiller'!$C$2:$C$400&gt;=$C247)*('Resmî tatiller'!$C$2:$C$400&lt;=$D247)*(WEEKDAY('Resmî tatiller'!$C$2:$C$400,2)&lt;IF('Ayarlar'!$B$2="Pazartesi–Cumartesi",7,6))))</f>
        <v/>
      </c>
      <c r="F247" s="6" t="n"/>
      <c r="G247" s="5">
        <f>IF(OR($E247="",$B247&lt;&gt;"Yıllık izin"),0,$E247+N($F247))</f>
        <v/>
      </c>
    </row>
    <row r="248">
      <c r="C248" s="2" t="n"/>
      <c r="D248" s="2" t="n"/>
      <c r="E248" s="5">
        <f>IF(OR($C248="",$D248=""),"",NETWORKDAYS.INTL($C248,$D248,IF('Ayarlar'!$B$2="Pazartesi–Cumartesi",11,1),'Resmî tatiller'!$A$2:$A$400)-0.5*SUMPRODUCT(('Resmî tatiller'!$C$2:$C$400&lt;&gt;"")*('Resmî tatiller'!$C$2:$C$400&gt;=$C248)*('Resmî tatiller'!$C$2:$C$400&lt;=$D248)*(WEEKDAY('Resmî tatiller'!$C$2:$C$400,2)&lt;IF('Ayarlar'!$B$2="Pazartesi–Cumartesi",7,6))))</f>
        <v/>
      </c>
      <c r="F248" s="6" t="n"/>
      <c r="G248" s="5">
        <f>IF(OR($E248="",$B248&lt;&gt;"Yıllık izin"),0,$E248+N($F248))</f>
        <v/>
      </c>
    </row>
    <row r="249">
      <c r="C249" s="2" t="n"/>
      <c r="D249" s="2" t="n"/>
      <c r="E249" s="5">
        <f>IF(OR($C249="",$D249=""),"",NETWORKDAYS.INTL($C249,$D249,IF('Ayarlar'!$B$2="Pazartesi–Cumartesi",11,1),'Resmî tatiller'!$A$2:$A$400)-0.5*SUMPRODUCT(('Resmî tatiller'!$C$2:$C$400&lt;&gt;"")*('Resmî tatiller'!$C$2:$C$400&gt;=$C249)*('Resmî tatiller'!$C$2:$C$400&lt;=$D249)*(WEEKDAY('Resmî tatiller'!$C$2:$C$400,2)&lt;IF('Ayarlar'!$B$2="Pazartesi–Cumartesi",7,6))))</f>
        <v/>
      </c>
      <c r="F249" s="6" t="n"/>
      <c r="G249" s="5">
        <f>IF(OR($E249="",$B249&lt;&gt;"Yıllık izin"),0,$E249+N($F249))</f>
        <v/>
      </c>
    </row>
    <row r="250">
      <c r="C250" s="2" t="n"/>
      <c r="D250" s="2" t="n"/>
      <c r="E250" s="5">
        <f>IF(OR($C250="",$D250=""),"",NETWORKDAYS.INTL($C250,$D250,IF('Ayarlar'!$B$2="Pazartesi–Cumartesi",11,1),'Resmî tatiller'!$A$2:$A$400)-0.5*SUMPRODUCT(('Resmî tatiller'!$C$2:$C$400&lt;&gt;"")*('Resmî tatiller'!$C$2:$C$400&gt;=$C250)*('Resmî tatiller'!$C$2:$C$400&lt;=$D250)*(WEEKDAY('Resmî tatiller'!$C$2:$C$400,2)&lt;IF('Ayarlar'!$B$2="Pazartesi–Cumartesi",7,6))))</f>
        <v/>
      </c>
      <c r="F250" s="6" t="n"/>
      <c r="G250" s="5">
        <f>IF(OR($E250="",$B250&lt;&gt;"Yıllık izin"),0,$E250+N($F250))</f>
        <v/>
      </c>
    </row>
    <row r="251">
      <c r="C251" s="2" t="n"/>
      <c r="D251" s="2" t="n"/>
      <c r="E251" s="5">
        <f>IF(OR($C251="",$D251=""),"",NETWORKDAYS.INTL($C251,$D251,IF('Ayarlar'!$B$2="Pazartesi–Cumartesi",11,1),'Resmî tatiller'!$A$2:$A$400)-0.5*SUMPRODUCT(('Resmî tatiller'!$C$2:$C$400&lt;&gt;"")*('Resmî tatiller'!$C$2:$C$400&gt;=$C251)*('Resmî tatiller'!$C$2:$C$400&lt;=$D251)*(WEEKDAY('Resmî tatiller'!$C$2:$C$400,2)&lt;IF('Ayarlar'!$B$2="Pazartesi–Cumartesi",7,6))))</f>
        <v/>
      </c>
      <c r="F251" s="6" t="n"/>
      <c r="G251" s="5">
        <f>IF(OR($E251="",$B251&lt;&gt;"Yıllık izin"),0,$E251+N($F251))</f>
        <v/>
      </c>
    </row>
    <row r="252">
      <c r="C252" s="2" t="n"/>
      <c r="D252" s="2" t="n"/>
      <c r="E252" s="5">
        <f>IF(OR($C252="",$D252=""),"",NETWORKDAYS.INTL($C252,$D252,IF('Ayarlar'!$B$2="Pazartesi–Cumartesi",11,1),'Resmî tatiller'!$A$2:$A$400)-0.5*SUMPRODUCT(('Resmî tatiller'!$C$2:$C$400&lt;&gt;"")*('Resmî tatiller'!$C$2:$C$400&gt;=$C252)*('Resmî tatiller'!$C$2:$C$400&lt;=$D252)*(WEEKDAY('Resmî tatiller'!$C$2:$C$400,2)&lt;IF('Ayarlar'!$B$2="Pazartesi–Cumartesi",7,6))))</f>
        <v/>
      </c>
      <c r="F252" s="6" t="n"/>
      <c r="G252" s="5">
        <f>IF(OR($E252="",$B252&lt;&gt;"Yıllık izin"),0,$E252+N($F252))</f>
        <v/>
      </c>
    </row>
    <row r="253">
      <c r="C253" s="2" t="n"/>
      <c r="D253" s="2" t="n"/>
      <c r="E253" s="5">
        <f>IF(OR($C253="",$D253=""),"",NETWORKDAYS.INTL($C253,$D253,IF('Ayarlar'!$B$2="Pazartesi–Cumartesi",11,1),'Resmî tatiller'!$A$2:$A$400)-0.5*SUMPRODUCT(('Resmî tatiller'!$C$2:$C$400&lt;&gt;"")*('Resmî tatiller'!$C$2:$C$400&gt;=$C253)*('Resmî tatiller'!$C$2:$C$400&lt;=$D253)*(WEEKDAY('Resmî tatiller'!$C$2:$C$400,2)&lt;IF('Ayarlar'!$B$2="Pazartesi–Cumartesi",7,6))))</f>
        <v/>
      </c>
      <c r="F253" s="6" t="n"/>
      <c r="G253" s="5">
        <f>IF(OR($E253="",$B253&lt;&gt;"Yıllık izin"),0,$E253+N($F253))</f>
        <v/>
      </c>
    </row>
    <row r="254">
      <c r="C254" s="2" t="n"/>
      <c r="D254" s="2" t="n"/>
      <c r="E254" s="5">
        <f>IF(OR($C254="",$D254=""),"",NETWORKDAYS.INTL($C254,$D254,IF('Ayarlar'!$B$2="Pazartesi–Cumartesi",11,1),'Resmî tatiller'!$A$2:$A$400)-0.5*SUMPRODUCT(('Resmî tatiller'!$C$2:$C$400&lt;&gt;"")*('Resmî tatiller'!$C$2:$C$400&gt;=$C254)*('Resmî tatiller'!$C$2:$C$400&lt;=$D254)*(WEEKDAY('Resmî tatiller'!$C$2:$C$400,2)&lt;IF('Ayarlar'!$B$2="Pazartesi–Cumartesi",7,6))))</f>
        <v/>
      </c>
      <c r="F254" s="6" t="n"/>
      <c r="G254" s="5">
        <f>IF(OR($E254="",$B254&lt;&gt;"Yıllık izin"),0,$E254+N($F254))</f>
        <v/>
      </c>
    </row>
    <row r="255">
      <c r="C255" s="2" t="n"/>
      <c r="D255" s="2" t="n"/>
      <c r="E255" s="5">
        <f>IF(OR($C255="",$D255=""),"",NETWORKDAYS.INTL($C255,$D255,IF('Ayarlar'!$B$2="Pazartesi–Cumartesi",11,1),'Resmî tatiller'!$A$2:$A$400)-0.5*SUMPRODUCT(('Resmî tatiller'!$C$2:$C$400&lt;&gt;"")*('Resmî tatiller'!$C$2:$C$400&gt;=$C255)*('Resmî tatiller'!$C$2:$C$400&lt;=$D255)*(WEEKDAY('Resmî tatiller'!$C$2:$C$400,2)&lt;IF('Ayarlar'!$B$2="Pazartesi–Cumartesi",7,6))))</f>
        <v/>
      </c>
      <c r="F255" s="6" t="n"/>
      <c r="G255" s="5">
        <f>IF(OR($E255="",$B255&lt;&gt;"Yıllık izin"),0,$E255+N($F255))</f>
        <v/>
      </c>
    </row>
    <row r="256">
      <c r="C256" s="2" t="n"/>
      <c r="D256" s="2" t="n"/>
      <c r="E256" s="5">
        <f>IF(OR($C256="",$D256=""),"",NETWORKDAYS.INTL($C256,$D256,IF('Ayarlar'!$B$2="Pazartesi–Cumartesi",11,1),'Resmî tatiller'!$A$2:$A$400)-0.5*SUMPRODUCT(('Resmî tatiller'!$C$2:$C$400&lt;&gt;"")*('Resmî tatiller'!$C$2:$C$400&gt;=$C256)*('Resmî tatiller'!$C$2:$C$400&lt;=$D256)*(WEEKDAY('Resmî tatiller'!$C$2:$C$400,2)&lt;IF('Ayarlar'!$B$2="Pazartesi–Cumartesi",7,6))))</f>
        <v/>
      </c>
      <c r="F256" s="6" t="n"/>
      <c r="G256" s="5">
        <f>IF(OR($E256="",$B256&lt;&gt;"Yıllık izin"),0,$E256+N($F256))</f>
        <v/>
      </c>
    </row>
    <row r="257">
      <c r="C257" s="2" t="n"/>
      <c r="D257" s="2" t="n"/>
      <c r="E257" s="5">
        <f>IF(OR($C257="",$D257=""),"",NETWORKDAYS.INTL($C257,$D257,IF('Ayarlar'!$B$2="Pazartesi–Cumartesi",11,1),'Resmî tatiller'!$A$2:$A$400)-0.5*SUMPRODUCT(('Resmî tatiller'!$C$2:$C$400&lt;&gt;"")*('Resmî tatiller'!$C$2:$C$400&gt;=$C257)*('Resmî tatiller'!$C$2:$C$400&lt;=$D257)*(WEEKDAY('Resmî tatiller'!$C$2:$C$400,2)&lt;IF('Ayarlar'!$B$2="Pazartesi–Cumartesi",7,6))))</f>
        <v/>
      </c>
      <c r="F257" s="6" t="n"/>
      <c r="G257" s="5">
        <f>IF(OR($E257="",$B257&lt;&gt;"Yıllık izin"),0,$E257+N($F257))</f>
        <v/>
      </c>
    </row>
    <row r="258">
      <c r="C258" s="2" t="n"/>
      <c r="D258" s="2" t="n"/>
      <c r="E258" s="5">
        <f>IF(OR($C258="",$D258=""),"",NETWORKDAYS.INTL($C258,$D258,IF('Ayarlar'!$B$2="Pazartesi–Cumartesi",11,1),'Resmî tatiller'!$A$2:$A$400)-0.5*SUMPRODUCT(('Resmî tatiller'!$C$2:$C$400&lt;&gt;"")*('Resmî tatiller'!$C$2:$C$400&gt;=$C258)*('Resmî tatiller'!$C$2:$C$400&lt;=$D258)*(WEEKDAY('Resmî tatiller'!$C$2:$C$400,2)&lt;IF('Ayarlar'!$B$2="Pazartesi–Cumartesi",7,6))))</f>
        <v/>
      </c>
      <c r="F258" s="6" t="n"/>
      <c r="G258" s="5">
        <f>IF(OR($E258="",$B258&lt;&gt;"Yıllık izin"),0,$E258+N($F258))</f>
        <v/>
      </c>
    </row>
    <row r="259">
      <c r="C259" s="2" t="n"/>
      <c r="D259" s="2" t="n"/>
      <c r="E259" s="5">
        <f>IF(OR($C259="",$D259=""),"",NETWORKDAYS.INTL($C259,$D259,IF('Ayarlar'!$B$2="Pazartesi–Cumartesi",11,1),'Resmî tatiller'!$A$2:$A$400)-0.5*SUMPRODUCT(('Resmî tatiller'!$C$2:$C$400&lt;&gt;"")*('Resmî tatiller'!$C$2:$C$400&gt;=$C259)*('Resmî tatiller'!$C$2:$C$400&lt;=$D259)*(WEEKDAY('Resmî tatiller'!$C$2:$C$400,2)&lt;IF('Ayarlar'!$B$2="Pazartesi–Cumartesi",7,6))))</f>
        <v/>
      </c>
      <c r="F259" s="6" t="n"/>
      <c r="G259" s="5">
        <f>IF(OR($E259="",$B259&lt;&gt;"Yıllık izin"),0,$E259+N($F259))</f>
        <v/>
      </c>
    </row>
    <row r="260">
      <c r="C260" s="2" t="n"/>
      <c r="D260" s="2" t="n"/>
      <c r="E260" s="5">
        <f>IF(OR($C260="",$D260=""),"",NETWORKDAYS.INTL($C260,$D260,IF('Ayarlar'!$B$2="Pazartesi–Cumartesi",11,1),'Resmî tatiller'!$A$2:$A$400)-0.5*SUMPRODUCT(('Resmî tatiller'!$C$2:$C$400&lt;&gt;"")*('Resmî tatiller'!$C$2:$C$400&gt;=$C260)*('Resmî tatiller'!$C$2:$C$400&lt;=$D260)*(WEEKDAY('Resmî tatiller'!$C$2:$C$400,2)&lt;IF('Ayarlar'!$B$2="Pazartesi–Cumartesi",7,6))))</f>
        <v/>
      </c>
      <c r="F260" s="6" t="n"/>
      <c r="G260" s="5">
        <f>IF(OR($E260="",$B260&lt;&gt;"Yıllık izin"),0,$E260+N($F260))</f>
        <v/>
      </c>
    </row>
    <row r="261">
      <c r="C261" s="2" t="n"/>
      <c r="D261" s="2" t="n"/>
      <c r="E261" s="5">
        <f>IF(OR($C261="",$D261=""),"",NETWORKDAYS.INTL($C261,$D261,IF('Ayarlar'!$B$2="Pazartesi–Cumartesi",11,1),'Resmî tatiller'!$A$2:$A$400)-0.5*SUMPRODUCT(('Resmî tatiller'!$C$2:$C$400&lt;&gt;"")*('Resmî tatiller'!$C$2:$C$400&gt;=$C261)*('Resmî tatiller'!$C$2:$C$400&lt;=$D261)*(WEEKDAY('Resmî tatiller'!$C$2:$C$400,2)&lt;IF('Ayarlar'!$B$2="Pazartesi–Cumartesi",7,6))))</f>
        <v/>
      </c>
      <c r="F261" s="6" t="n"/>
      <c r="G261" s="5">
        <f>IF(OR($E261="",$B261&lt;&gt;"Yıllık izin"),0,$E261+N($F261))</f>
        <v/>
      </c>
    </row>
    <row r="262">
      <c r="C262" s="2" t="n"/>
      <c r="D262" s="2" t="n"/>
      <c r="E262" s="5">
        <f>IF(OR($C262="",$D262=""),"",NETWORKDAYS.INTL($C262,$D262,IF('Ayarlar'!$B$2="Pazartesi–Cumartesi",11,1),'Resmî tatiller'!$A$2:$A$400)-0.5*SUMPRODUCT(('Resmî tatiller'!$C$2:$C$400&lt;&gt;"")*('Resmî tatiller'!$C$2:$C$400&gt;=$C262)*('Resmî tatiller'!$C$2:$C$400&lt;=$D262)*(WEEKDAY('Resmî tatiller'!$C$2:$C$400,2)&lt;IF('Ayarlar'!$B$2="Pazartesi–Cumartesi",7,6))))</f>
        <v/>
      </c>
      <c r="F262" s="6" t="n"/>
      <c r="G262" s="5">
        <f>IF(OR($E262="",$B262&lt;&gt;"Yıllık izin"),0,$E262+N($F262))</f>
        <v/>
      </c>
    </row>
    <row r="263">
      <c r="C263" s="2" t="n"/>
      <c r="D263" s="2" t="n"/>
      <c r="E263" s="5">
        <f>IF(OR($C263="",$D263=""),"",NETWORKDAYS.INTL($C263,$D263,IF('Ayarlar'!$B$2="Pazartesi–Cumartesi",11,1),'Resmî tatiller'!$A$2:$A$400)-0.5*SUMPRODUCT(('Resmî tatiller'!$C$2:$C$400&lt;&gt;"")*('Resmî tatiller'!$C$2:$C$400&gt;=$C263)*('Resmî tatiller'!$C$2:$C$400&lt;=$D263)*(WEEKDAY('Resmî tatiller'!$C$2:$C$400,2)&lt;IF('Ayarlar'!$B$2="Pazartesi–Cumartesi",7,6))))</f>
        <v/>
      </c>
      <c r="F263" s="6" t="n"/>
      <c r="G263" s="5">
        <f>IF(OR($E263="",$B263&lt;&gt;"Yıllık izin"),0,$E263+N($F263))</f>
        <v/>
      </c>
    </row>
    <row r="264">
      <c r="C264" s="2" t="n"/>
      <c r="D264" s="2" t="n"/>
      <c r="E264" s="5">
        <f>IF(OR($C264="",$D264=""),"",NETWORKDAYS.INTL($C264,$D264,IF('Ayarlar'!$B$2="Pazartesi–Cumartesi",11,1),'Resmî tatiller'!$A$2:$A$400)-0.5*SUMPRODUCT(('Resmî tatiller'!$C$2:$C$400&lt;&gt;"")*('Resmî tatiller'!$C$2:$C$400&gt;=$C264)*('Resmî tatiller'!$C$2:$C$400&lt;=$D264)*(WEEKDAY('Resmî tatiller'!$C$2:$C$400,2)&lt;IF('Ayarlar'!$B$2="Pazartesi–Cumartesi",7,6))))</f>
        <v/>
      </c>
      <c r="F264" s="6" t="n"/>
      <c r="G264" s="5">
        <f>IF(OR($E264="",$B264&lt;&gt;"Yıllık izin"),0,$E264+N($F264))</f>
        <v/>
      </c>
    </row>
    <row r="265">
      <c r="C265" s="2" t="n"/>
      <c r="D265" s="2" t="n"/>
      <c r="E265" s="5">
        <f>IF(OR($C265="",$D265=""),"",NETWORKDAYS.INTL($C265,$D265,IF('Ayarlar'!$B$2="Pazartesi–Cumartesi",11,1),'Resmî tatiller'!$A$2:$A$400)-0.5*SUMPRODUCT(('Resmî tatiller'!$C$2:$C$400&lt;&gt;"")*('Resmî tatiller'!$C$2:$C$400&gt;=$C265)*('Resmî tatiller'!$C$2:$C$400&lt;=$D265)*(WEEKDAY('Resmî tatiller'!$C$2:$C$400,2)&lt;IF('Ayarlar'!$B$2="Pazartesi–Cumartesi",7,6))))</f>
        <v/>
      </c>
      <c r="F265" s="6" t="n"/>
      <c r="G265" s="5">
        <f>IF(OR($E265="",$B265&lt;&gt;"Yıllık izin"),0,$E265+N($F265))</f>
        <v/>
      </c>
    </row>
    <row r="266">
      <c r="C266" s="2" t="n"/>
      <c r="D266" s="2" t="n"/>
      <c r="E266" s="5">
        <f>IF(OR($C266="",$D266=""),"",NETWORKDAYS.INTL($C266,$D266,IF('Ayarlar'!$B$2="Pazartesi–Cumartesi",11,1),'Resmî tatiller'!$A$2:$A$400)-0.5*SUMPRODUCT(('Resmî tatiller'!$C$2:$C$400&lt;&gt;"")*('Resmî tatiller'!$C$2:$C$400&gt;=$C266)*('Resmî tatiller'!$C$2:$C$400&lt;=$D266)*(WEEKDAY('Resmî tatiller'!$C$2:$C$400,2)&lt;IF('Ayarlar'!$B$2="Pazartesi–Cumartesi",7,6))))</f>
        <v/>
      </c>
      <c r="F266" s="6" t="n"/>
      <c r="G266" s="5">
        <f>IF(OR($E266="",$B266&lt;&gt;"Yıllık izin"),0,$E266+N($F266))</f>
        <v/>
      </c>
    </row>
    <row r="267">
      <c r="C267" s="2" t="n"/>
      <c r="D267" s="2" t="n"/>
      <c r="E267" s="5">
        <f>IF(OR($C267="",$D267=""),"",NETWORKDAYS.INTL($C267,$D267,IF('Ayarlar'!$B$2="Pazartesi–Cumartesi",11,1),'Resmî tatiller'!$A$2:$A$400)-0.5*SUMPRODUCT(('Resmî tatiller'!$C$2:$C$400&lt;&gt;"")*('Resmî tatiller'!$C$2:$C$400&gt;=$C267)*('Resmî tatiller'!$C$2:$C$400&lt;=$D267)*(WEEKDAY('Resmî tatiller'!$C$2:$C$400,2)&lt;IF('Ayarlar'!$B$2="Pazartesi–Cumartesi",7,6))))</f>
        <v/>
      </c>
      <c r="F267" s="6" t="n"/>
      <c r="G267" s="5">
        <f>IF(OR($E267="",$B267&lt;&gt;"Yıllık izin"),0,$E267+N($F267))</f>
        <v/>
      </c>
    </row>
    <row r="268">
      <c r="C268" s="2" t="n"/>
      <c r="D268" s="2" t="n"/>
      <c r="E268" s="5">
        <f>IF(OR($C268="",$D268=""),"",NETWORKDAYS.INTL($C268,$D268,IF('Ayarlar'!$B$2="Pazartesi–Cumartesi",11,1),'Resmî tatiller'!$A$2:$A$400)-0.5*SUMPRODUCT(('Resmî tatiller'!$C$2:$C$400&lt;&gt;"")*('Resmî tatiller'!$C$2:$C$400&gt;=$C268)*('Resmî tatiller'!$C$2:$C$400&lt;=$D268)*(WEEKDAY('Resmî tatiller'!$C$2:$C$400,2)&lt;IF('Ayarlar'!$B$2="Pazartesi–Cumartesi",7,6))))</f>
        <v/>
      </c>
      <c r="F268" s="6" t="n"/>
      <c r="G268" s="5">
        <f>IF(OR($E268="",$B268&lt;&gt;"Yıllık izin"),0,$E268+N($F268))</f>
        <v/>
      </c>
    </row>
    <row r="269">
      <c r="C269" s="2" t="n"/>
      <c r="D269" s="2" t="n"/>
      <c r="E269" s="5">
        <f>IF(OR($C269="",$D269=""),"",NETWORKDAYS.INTL($C269,$D269,IF('Ayarlar'!$B$2="Pazartesi–Cumartesi",11,1),'Resmî tatiller'!$A$2:$A$400)-0.5*SUMPRODUCT(('Resmî tatiller'!$C$2:$C$400&lt;&gt;"")*('Resmî tatiller'!$C$2:$C$400&gt;=$C269)*('Resmî tatiller'!$C$2:$C$400&lt;=$D269)*(WEEKDAY('Resmî tatiller'!$C$2:$C$400,2)&lt;IF('Ayarlar'!$B$2="Pazartesi–Cumartesi",7,6))))</f>
        <v/>
      </c>
      <c r="F269" s="6" t="n"/>
      <c r="G269" s="5">
        <f>IF(OR($E269="",$B269&lt;&gt;"Yıllık izin"),0,$E269+N($F269))</f>
        <v/>
      </c>
    </row>
    <row r="270">
      <c r="C270" s="2" t="n"/>
      <c r="D270" s="2" t="n"/>
      <c r="E270" s="5">
        <f>IF(OR($C270="",$D270=""),"",NETWORKDAYS.INTL($C270,$D270,IF('Ayarlar'!$B$2="Pazartesi–Cumartesi",11,1),'Resmî tatiller'!$A$2:$A$400)-0.5*SUMPRODUCT(('Resmî tatiller'!$C$2:$C$400&lt;&gt;"")*('Resmî tatiller'!$C$2:$C$400&gt;=$C270)*('Resmî tatiller'!$C$2:$C$400&lt;=$D270)*(WEEKDAY('Resmî tatiller'!$C$2:$C$400,2)&lt;IF('Ayarlar'!$B$2="Pazartesi–Cumartesi",7,6))))</f>
        <v/>
      </c>
      <c r="F270" s="6" t="n"/>
      <c r="G270" s="5">
        <f>IF(OR($E270="",$B270&lt;&gt;"Yıllık izin"),0,$E270+N($F270))</f>
        <v/>
      </c>
    </row>
    <row r="271">
      <c r="C271" s="2" t="n"/>
      <c r="D271" s="2" t="n"/>
      <c r="E271" s="5">
        <f>IF(OR($C271="",$D271=""),"",NETWORKDAYS.INTL($C271,$D271,IF('Ayarlar'!$B$2="Pazartesi–Cumartesi",11,1),'Resmî tatiller'!$A$2:$A$400)-0.5*SUMPRODUCT(('Resmî tatiller'!$C$2:$C$400&lt;&gt;"")*('Resmî tatiller'!$C$2:$C$400&gt;=$C271)*('Resmî tatiller'!$C$2:$C$400&lt;=$D271)*(WEEKDAY('Resmî tatiller'!$C$2:$C$400,2)&lt;IF('Ayarlar'!$B$2="Pazartesi–Cumartesi",7,6))))</f>
        <v/>
      </c>
      <c r="F271" s="6" t="n"/>
      <c r="G271" s="5">
        <f>IF(OR($E271="",$B271&lt;&gt;"Yıllık izin"),0,$E271+N($F271))</f>
        <v/>
      </c>
    </row>
    <row r="272">
      <c r="C272" s="2" t="n"/>
      <c r="D272" s="2" t="n"/>
      <c r="E272" s="5">
        <f>IF(OR($C272="",$D272=""),"",NETWORKDAYS.INTL($C272,$D272,IF('Ayarlar'!$B$2="Pazartesi–Cumartesi",11,1),'Resmî tatiller'!$A$2:$A$400)-0.5*SUMPRODUCT(('Resmî tatiller'!$C$2:$C$400&lt;&gt;"")*('Resmî tatiller'!$C$2:$C$400&gt;=$C272)*('Resmî tatiller'!$C$2:$C$400&lt;=$D272)*(WEEKDAY('Resmî tatiller'!$C$2:$C$400,2)&lt;IF('Ayarlar'!$B$2="Pazartesi–Cumartesi",7,6))))</f>
        <v/>
      </c>
      <c r="F272" s="6" t="n"/>
      <c r="G272" s="5">
        <f>IF(OR($E272="",$B272&lt;&gt;"Yıllık izin"),0,$E272+N($F272))</f>
        <v/>
      </c>
    </row>
    <row r="273">
      <c r="C273" s="2" t="n"/>
      <c r="D273" s="2" t="n"/>
      <c r="E273" s="5">
        <f>IF(OR($C273="",$D273=""),"",NETWORKDAYS.INTL($C273,$D273,IF('Ayarlar'!$B$2="Pazartesi–Cumartesi",11,1),'Resmî tatiller'!$A$2:$A$400)-0.5*SUMPRODUCT(('Resmî tatiller'!$C$2:$C$400&lt;&gt;"")*('Resmî tatiller'!$C$2:$C$400&gt;=$C273)*('Resmî tatiller'!$C$2:$C$400&lt;=$D273)*(WEEKDAY('Resmî tatiller'!$C$2:$C$400,2)&lt;IF('Ayarlar'!$B$2="Pazartesi–Cumartesi",7,6))))</f>
        <v/>
      </c>
      <c r="F273" s="6" t="n"/>
      <c r="G273" s="5">
        <f>IF(OR($E273="",$B273&lt;&gt;"Yıllık izin"),0,$E273+N($F273))</f>
        <v/>
      </c>
    </row>
    <row r="274">
      <c r="C274" s="2" t="n"/>
      <c r="D274" s="2" t="n"/>
      <c r="E274" s="5">
        <f>IF(OR($C274="",$D274=""),"",NETWORKDAYS.INTL($C274,$D274,IF('Ayarlar'!$B$2="Pazartesi–Cumartesi",11,1),'Resmî tatiller'!$A$2:$A$400)-0.5*SUMPRODUCT(('Resmî tatiller'!$C$2:$C$400&lt;&gt;"")*('Resmî tatiller'!$C$2:$C$400&gt;=$C274)*('Resmî tatiller'!$C$2:$C$400&lt;=$D274)*(WEEKDAY('Resmî tatiller'!$C$2:$C$400,2)&lt;IF('Ayarlar'!$B$2="Pazartesi–Cumartesi",7,6))))</f>
        <v/>
      </c>
      <c r="F274" s="6" t="n"/>
      <c r="G274" s="5">
        <f>IF(OR($E274="",$B274&lt;&gt;"Yıllık izin"),0,$E274+N($F274))</f>
        <v/>
      </c>
    </row>
    <row r="275">
      <c r="C275" s="2" t="n"/>
      <c r="D275" s="2" t="n"/>
      <c r="E275" s="5">
        <f>IF(OR($C275="",$D275=""),"",NETWORKDAYS.INTL($C275,$D275,IF('Ayarlar'!$B$2="Pazartesi–Cumartesi",11,1),'Resmî tatiller'!$A$2:$A$400)-0.5*SUMPRODUCT(('Resmî tatiller'!$C$2:$C$400&lt;&gt;"")*('Resmî tatiller'!$C$2:$C$400&gt;=$C275)*('Resmî tatiller'!$C$2:$C$400&lt;=$D275)*(WEEKDAY('Resmî tatiller'!$C$2:$C$400,2)&lt;IF('Ayarlar'!$B$2="Pazartesi–Cumartesi",7,6))))</f>
        <v/>
      </c>
      <c r="F275" s="6" t="n"/>
      <c r="G275" s="5">
        <f>IF(OR($E275="",$B275&lt;&gt;"Yıllık izin"),0,$E275+N($F275))</f>
        <v/>
      </c>
    </row>
    <row r="276">
      <c r="C276" s="2" t="n"/>
      <c r="D276" s="2" t="n"/>
      <c r="E276" s="5">
        <f>IF(OR($C276="",$D276=""),"",NETWORKDAYS.INTL($C276,$D276,IF('Ayarlar'!$B$2="Pazartesi–Cumartesi",11,1),'Resmî tatiller'!$A$2:$A$400)-0.5*SUMPRODUCT(('Resmî tatiller'!$C$2:$C$400&lt;&gt;"")*('Resmî tatiller'!$C$2:$C$400&gt;=$C276)*('Resmî tatiller'!$C$2:$C$400&lt;=$D276)*(WEEKDAY('Resmî tatiller'!$C$2:$C$400,2)&lt;IF('Ayarlar'!$B$2="Pazartesi–Cumartesi",7,6))))</f>
        <v/>
      </c>
      <c r="F276" s="6" t="n"/>
      <c r="G276" s="5">
        <f>IF(OR($E276="",$B276&lt;&gt;"Yıllık izin"),0,$E276+N($F276))</f>
        <v/>
      </c>
    </row>
    <row r="277">
      <c r="C277" s="2" t="n"/>
      <c r="D277" s="2" t="n"/>
      <c r="E277" s="5">
        <f>IF(OR($C277="",$D277=""),"",NETWORKDAYS.INTL($C277,$D277,IF('Ayarlar'!$B$2="Pazartesi–Cumartesi",11,1),'Resmî tatiller'!$A$2:$A$400)-0.5*SUMPRODUCT(('Resmî tatiller'!$C$2:$C$400&lt;&gt;"")*('Resmî tatiller'!$C$2:$C$400&gt;=$C277)*('Resmî tatiller'!$C$2:$C$400&lt;=$D277)*(WEEKDAY('Resmî tatiller'!$C$2:$C$400,2)&lt;IF('Ayarlar'!$B$2="Pazartesi–Cumartesi",7,6))))</f>
        <v/>
      </c>
      <c r="F277" s="6" t="n"/>
      <c r="G277" s="5">
        <f>IF(OR($E277="",$B277&lt;&gt;"Yıllık izin"),0,$E277+N($F277))</f>
        <v/>
      </c>
    </row>
    <row r="278">
      <c r="C278" s="2" t="n"/>
      <c r="D278" s="2" t="n"/>
      <c r="E278" s="5">
        <f>IF(OR($C278="",$D278=""),"",NETWORKDAYS.INTL($C278,$D278,IF('Ayarlar'!$B$2="Pazartesi–Cumartesi",11,1),'Resmî tatiller'!$A$2:$A$400)-0.5*SUMPRODUCT(('Resmî tatiller'!$C$2:$C$400&lt;&gt;"")*('Resmî tatiller'!$C$2:$C$400&gt;=$C278)*('Resmî tatiller'!$C$2:$C$400&lt;=$D278)*(WEEKDAY('Resmî tatiller'!$C$2:$C$400,2)&lt;IF('Ayarlar'!$B$2="Pazartesi–Cumartesi",7,6))))</f>
        <v/>
      </c>
      <c r="F278" s="6" t="n"/>
      <c r="G278" s="5">
        <f>IF(OR($E278="",$B278&lt;&gt;"Yıllık izin"),0,$E278+N($F278))</f>
        <v/>
      </c>
    </row>
    <row r="279">
      <c r="C279" s="2" t="n"/>
      <c r="D279" s="2" t="n"/>
      <c r="E279" s="5">
        <f>IF(OR($C279="",$D279=""),"",NETWORKDAYS.INTL($C279,$D279,IF('Ayarlar'!$B$2="Pazartesi–Cumartesi",11,1),'Resmî tatiller'!$A$2:$A$400)-0.5*SUMPRODUCT(('Resmî tatiller'!$C$2:$C$400&lt;&gt;"")*('Resmî tatiller'!$C$2:$C$400&gt;=$C279)*('Resmî tatiller'!$C$2:$C$400&lt;=$D279)*(WEEKDAY('Resmî tatiller'!$C$2:$C$400,2)&lt;IF('Ayarlar'!$B$2="Pazartesi–Cumartesi",7,6))))</f>
        <v/>
      </c>
      <c r="F279" s="6" t="n"/>
      <c r="G279" s="5">
        <f>IF(OR($E279="",$B279&lt;&gt;"Yıllık izin"),0,$E279+N($F279))</f>
        <v/>
      </c>
    </row>
    <row r="280">
      <c r="C280" s="2" t="n"/>
      <c r="D280" s="2" t="n"/>
      <c r="E280" s="5">
        <f>IF(OR($C280="",$D280=""),"",NETWORKDAYS.INTL($C280,$D280,IF('Ayarlar'!$B$2="Pazartesi–Cumartesi",11,1),'Resmî tatiller'!$A$2:$A$400)-0.5*SUMPRODUCT(('Resmî tatiller'!$C$2:$C$400&lt;&gt;"")*('Resmî tatiller'!$C$2:$C$400&gt;=$C280)*('Resmî tatiller'!$C$2:$C$400&lt;=$D280)*(WEEKDAY('Resmî tatiller'!$C$2:$C$400,2)&lt;IF('Ayarlar'!$B$2="Pazartesi–Cumartesi",7,6))))</f>
        <v/>
      </c>
      <c r="F280" s="6" t="n"/>
      <c r="G280" s="5">
        <f>IF(OR($E280="",$B280&lt;&gt;"Yıllık izin"),0,$E280+N($F280))</f>
        <v/>
      </c>
    </row>
    <row r="281">
      <c r="C281" s="2" t="n"/>
      <c r="D281" s="2" t="n"/>
      <c r="E281" s="5">
        <f>IF(OR($C281="",$D281=""),"",NETWORKDAYS.INTL($C281,$D281,IF('Ayarlar'!$B$2="Pazartesi–Cumartesi",11,1),'Resmî tatiller'!$A$2:$A$400)-0.5*SUMPRODUCT(('Resmî tatiller'!$C$2:$C$400&lt;&gt;"")*('Resmî tatiller'!$C$2:$C$400&gt;=$C281)*('Resmî tatiller'!$C$2:$C$400&lt;=$D281)*(WEEKDAY('Resmî tatiller'!$C$2:$C$400,2)&lt;IF('Ayarlar'!$B$2="Pazartesi–Cumartesi",7,6))))</f>
        <v/>
      </c>
      <c r="F281" s="6" t="n"/>
      <c r="G281" s="5">
        <f>IF(OR($E281="",$B281&lt;&gt;"Yıllık izin"),0,$E281+N($F281))</f>
        <v/>
      </c>
    </row>
    <row r="282">
      <c r="C282" s="2" t="n"/>
      <c r="D282" s="2" t="n"/>
      <c r="E282" s="5">
        <f>IF(OR($C282="",$D282=""),"",NETWORKDAYS.INTL($C282,$D282,IF('Ayarlar'!$B$2="Pazartesi–Cumartesi",11,1),'Resmî tatiller'!$A$2:$A$400)-0.5*SUMPRODUCT(('Resmî tatiller'!$C$2:$C$400&lt;&gt;"")*('Resmî tatiller'!$C$2:$C$400&gt;=$C282)*('Resmî tatiller'!$C$2:$C$400&lt;=$D282)*(WEEKDAY('Resmî tatiller'!$C$2:$C$400,2)&lt;IF('Ayarlar'!$B$2="Pazartesi–Cumartesi",7,6))))</f>
        <v/>
      </c>
      <c r="F282" s="6" t="n"/>
      <c r="G282" s="5">
        <f>IF(OR($E282="",$B282&lt;&gt;"Yıllık izin"),0,$E282+N($F282))</f>
        <v/>
      </c>
    </row>
    <row r="283">
      <c r="C283" s="2" t="n"/>
      <c r="D283" s="2" t="n"/>
      <c r="E283" s="5">
        <f>IF(OR($C283="",$D283=""),"",NETWORKDAYS.INTL($C283,$D283,IF('Ayarlar'!$B$2="Pazartesi–Cumartesi",11,1),'Resmî tatiller'!$A$2:$A$400)-0.5*SUMPRODUCT(('Resmî tatiller'!$C$2:$C$400&lt;&gt;"")*('Resmî tatiller'!$C$2:$C$400&gt;=$C283)*('Resmî tatiller'!$C$2:$C$400&lt;=$D283)*(WEEKDAY('Resmî tatiller'!$C$2:$C$400,2)&lt;IF('Ayarlar'!$B$2="Pazartesi–Cumartesi",7,6))))</f>
        <v/>
      </c>
      <c r="F283" s="6" t="n"/>
      <c r="G283" s="5">
        <f>IF(OR($E283="",$B283&lt;&gt;"Yıllık izin"),0,$E283+N($F283))</f>
        <v/>
      </c>
    </row>
    <row r="284">
      <c r="C284" s="2" t="n"/>
      <c r="D284" s="2" t="n"/>
      <c r="E284" s="5">
        <f>IF(OR($C284="",$D284=""),"",NETWORKDAYS.INTL($C284,$D284,IF('Ayarlar'!$B$2="Pazartesi–Cumartesi",11,1),'Resmî tatiller'!$A$2:$A$400)-0.5*SUMPRODUCT(('Resmî tatiller'!$C$2:$C$400&lt;&gt;"")*('Resmî tatiller'!$C$2:$C$400&gt;=$C284)*('Resmî tatiller'!$C$2:$C$400&lt;=$D284)*(WEEKDAY('Resmî tatiller'!$C$2:$C$400,2)&lt;IF('Ayarlar'!$B$2="Pazartesi–Cumartesi",7,6))))</f>
        <v/>
      </c>
      <c r="F284" s="6" t="n"/>
      <c r="G284" s="5">
        <f>IF(OR($E284="",$B284&lt;&gt;"Yıllık izin"),0,$E284+N($F284))</f>
        <v/>
      </c>
    </row>
    <row r="285">
      <c r="C285" s="2" t="n"/>
      <c r="D285" s="2" t="n"/>
      <c r="E285" s="5">
        <f>IF(OR($C285="",$D285=""),"",NETWORKDAYS.INTL($C285,$D285,IF('Ayarlar'!$B$2="Pazartesi–Cumartesi",11,1),'Resmî tatiller'!$A$2:$A$400)-0.5*SUMPRODUCT(('Resmî tatiller'!$C$2:$C$400&lt;&gt;"")*('Resmî tatiller'!$C$2:$C$400&gt;=$C285)*('Resmî tatiller'!$C$2:$C$400&lt;=$D285)*(WEEKDAY('Resmî tatiller'!$C$2:$C$400,2)&lt;IF('Ayarlar'!$B$2="Pazartesi–Cumartesi",7,6))))</f>
        <v/>
      </c>
      <c r="F285" s="6" t="n"/>
      <c r="G285" s="5">
        <f>IF(OR($E285="",$B285&lt;&gt;"Yıllık izin"),0,$E285+N($F285))</f>
        <v/>
      </c>
    </row>
    <row r="286">
      <c r="C286" s="2" t="n"/>
      <c r="D286" s="2" t="n"/>
      <c r="E286" s="5">
        <f>IF(OR($C286="",$D286=""),"",NETWORKDAYS.INTL($C286,$D286,IF('Ayarlar'!$B$2="Pazartesi–Cumartesi",11,1),'Resmî tatiller'!$A$2:$A$400)-0.5*SUMPRODUCT(('Resmî tatiller'!$C$2:$C$400&lt;&gt;"")*('Resmî tatiller'!$C$2:$C$400&gt;=$C286)*('Resmî tatiller'!$C$2:$C$400&lt;=$D286)*(WEEKDAY('Resmî tatiller'!$C$2:$C$400,2)&lt;IF('Ayarlar'!$B$2="Pazartesi–Cumartesi",7,6))))</f>
        <v/>
      </c>
      <c r="F286" s="6" t="n"/>
      <c r="G286" s="5">
        <f>IF(OR($E286="",$B286&lt;&gt;"Yıllık izin"),0,$E286+N($F286))</f>
        <v/>
      </c>
    </row>
    <row r="287">
      <c r="C287" s="2" t="n"/>
      <c r="D287" s="2" t="n"/>
      <c r="E287" s="5">
        <f>IF(OR($C287="",$D287=""),"",NETWORKDAYS.INTL($C287,$D287,IF('Ayarlar'!$B$2="Pazartesi–Cumartesi",11,1),'Resmî tatiller'!$A$2:$A$400)-0.5*SUMPRODUCT(('Resmî tatiller'!$C$2:$C$400&lt;&gt;"")*('Resmî tatiller'!$C$2:$C$400&gt;=$C287)*('Resmî tatiller'!$C$2:$C$400&lt;=$D287)*(WEEKDAY('Resmî tatiller'!$C$2:$C$400,2)&lt;IF('Ayarlar'!$B$2="Pazartesi–Cumartesi",7,6))))</f>
        <v/>
      </c>
      <c r="F287" s="6" t="n"/>
      <c r="G287" s="5">
        <f>IF(OR($E287="",$B287&lt;&gt;"Yıllık izin"),0,$E287+N($F287))</f>
        <v/>
      </c>
    </row>
    <row r="288">
      <c r="C288" s="2" t="n"/>
      <c r="D288" s="2" t="n"/>
      <c r="E288" s="5">
        <f>IF(OR($C288="",$D288=""),"",NETWORKDAYS.INTL($C288,$D288,IF('Ayarlar'!$B$2="Pazartesi–Cumartesi",11,1),'Resmî tatiller'!$A$2:$A$400)-0.5*SUMPRODUCT(('Resmî tatiller'!$C$2:$C$400&lt;&gt;"")*('Resmî tatiller'!$C$2:$C$400&gt;=$C288)*('Resmî tatiller'!$C$2:$C$400&lt;=$D288)*(WEEKDAY('Resmî tatiller'!$C$2:$C$400,2)&lt;IF('Ayarlar'!$B$2="Pazartesi–Cumartesi",7,6))))</f>
        <v/>
      </c>
      <c r="F288" s="6" t="n"/>
      <c r="G288" s="5">
        <f>IF(OR($E288="",$B288&lt;&gt;"Yıllık izin"),0,$E288+N($F288))</f>
        <v/>
      </c>
    </row>
    <row r="289">
      <c r="C289" s="2" t="n"/>
      <c r="D289" s="2" t="n"/>
      <c r="E289" s="5">
        <f>IF(OR($C289="",$D289=""),"",NETWORKDAYS.INTL($C289,$D289,IF('Ayarlar'!$B$2="Pazartesi–Cumartesi",11,1),'Resmî tatiller'!$A$2:$A$400)-0.5*SUMPRODUCT(('Resmî tatiller'!$C$2:$C$400&lt;&gt;"")*('Resmî tatiller'!$C$2:$C$400&gt;=$C289)*('Resmî tatiller'!$C$2:$C$400&lt;=$D289)*(WEEKDAY('Resmî tatiller'!$C$2:$C$400,2)&lt;IF('Ayarlar'!$B$2="Pazartesi–Cumartesi",7,6))))</f>
        <v/>
      </c>
      <c r="F289" s="6" t="n"/>
      <c r="G289" s="5">
        <f>IF(OR($E289="",$B289&lt;&gt;"Yıllık izin"),0,$E289+N($F289))</f>
        <v/>
      </c>
    </row>
    <row r="290">
      <c r="C290" s="2" t="n"/>
      <c r="D290" s="2" t="n"/>
      <c r="E290" s="5">
        <f>IF(OR($C290="",$D290=""),"",NETWORKDAYS.INTL($C290,$D290,IF('Ayarlar'!$B$2="Pazartesi–Cumartesi",11,1),'Resmî tatiller'!$A$2:$A$400)-0.5*SUMPRODUCT(('Resmî tatiller'!$C$2:$C$400&lt;&gt;"")*('Resmî tatiller'!$C$2:$C$400&gt;=$C290)*('Resmî tatiller'!$C$2:$C$400&lt;=$D290)*(WEEKDAY('Resmî tatiller'!$C$2:$C$400,2)&lt;IF('Ayarlar'!$B$2="Pazartesi–Cumartesi",7,6))))</f>
        <v/>
      </c>
      <c r="F290" s="6" t="n"/>
      <c r="G290" s="5">
        <f>IF(OR($E290="",$B290&lt;&gt;"Yıllık izin"),0,$E290+N($F290))</f>
        <v/>
      </c>
    </row>
    <row r="291">
      <c r="C291" s="2" t="n"/>
      <c r="D291" s="2" t="n"/>
      <c r="E291" s="5">
        <f>IF(OR($C291="",$D291=""),"",NETWORKDAYS.INTL($C291,$D291,IF('Ayarlar'!$B$2="Pazartesi–Cumartesi",11,1),'Resmî tatiller'!$A$2:$A$400)-0.5*SUMPRODUCT(('Resmî tatiller'!$C$2:$C$400&lt;&gt;"")*('Resmî tatiller'!$C$2:$C$400&gt;=$C291)*('Resmî tatiller'!$C$2:$C$400&lt;=$D291)*(WEEKDAY('Resmî tatiller'!$C$2:$C$400,2)&lt;IF('Ayarlar'!$B$2="Pazartesi–Cumartesi",7,6))))</f>
        <v/>
      </c>
      <c r="F291" s="6" t="n"/>
      <c r="G291" s="5">
        <f>IF(OR($E291="",$B291&lt;&gt;"Yıllık izin"),0,$E291+N($F291))</f>
        <v/>
      </c>
    </row>
    <row r="292">
      <c r="C292" s="2" t="n"/>
      <c r="D292" s="2" t="n"/>
      <c r="E292" s="5">
        <f>IF(OR($C292="",$D292=""),"",NETWORKDAYS.INTL($C292,$D292,IF('Ayarlar'!$B$2="Pazartesi–Cumartesi",11,1),'Resmî tatiller'!$A$2:$A$400)-0.5*SUMPRODUCT(('Resmî tatiller'!$C$2:$C$400&lt;&gt;"")*('Resmî tatiller'!$C$2:$C$400&gt;=$C292)*('Resmî tatiller'!$C$2:$C$400&lt;=$D292)*(WEEKDAY('Resmî tatiller'!$C$2:$C$400,2)&lt;IF('Ayarlar'!$B$2="Pazartesi–Cumartesi",7,6))))</f>
        <v/>
      </c>
      <c r="F292" s="6" t="n"/>
      <c r="G292" s="5">
        <f>IF(OR($E292="",$B292&lt;&gt;"Yıllık izin"),0,$E292+N($F292))</f>
        <v/>
      </c>
    </row>
    <row r="293">
      <c r="C293" s="2" t="n"/>
      <c r="D293" s="2" t="n"/>
      <c r="E293" s="5">
        <f>IF(OR($C293="",$D293=""),"",NETWORKDAYS.INTL($C293,$D293,IF('Ayarlar'!$B$2="Pazartesi–Cumartesi",11,1),'Resmî tatiller'!$A$2:$A$400)-0.5*SUMPRODUCT(('Resmî tatiller'!$C$2:$C$400&lt;&gt;"")*('Resmî tatiller'!$C$2:$C$400&gt;=$C293)*('Resmî tatiller'!$C$2:$C$400&lt;=$D293)*(WEEKDAY('Resmî tatiller'!$C$2:$C$400,2)&lt;IF('Ayarlar'!$B$2="Pazartesi–Cumartesi",7,6))))</f>
        <v/>
      </c>
      <c r="F293" s="6" t="n"/>
      <c r="G293" s="5">
        <f>IF(OR($E293="",$B293&lt;&gt;"Yıllık izin"),0,$E293+N($F293))</f>
        <v/>
      </c>
    </row>
    <row r="294">
      <c r="C294" s="2" t="n"/>
      <c r="D294" s="2" t="n"/>
      <c r="E294" s="5">
        <f>IF(OR($C294="",$D294=""),"",NETWORKDAYS.INTL($C294,$D294,IF('Ayarlar'!$B$2="Pazartesi–Cumartesi",11,1),'Resmî tatiller'!$A$2:$A$400)-0.5*SUMPRODUCT(('Resmî tatiller'!$C$2:$C$400&lt;&gt;"")*('Resmî tatiller'!$C$2:$C$400&gt;=$C294)*('Resmî tatiller'!$C$2:$C$400&lt;=$D294)*(WEEKDAY('Resmî tatiller'!$C$2:$C$400,2)&lt;IF('Ayarlar'!$B$2="Pazartesi–Cumartesi",7,6))))</f>
        <v/>
      </c>
      <c r="F294" s="6" t="n"/>
      <c r="G294" s="5">
        <f>IF(OR($E294="",$B294&lt;&gt;"Yıllık izin"),0,$E294+N($F294))</f>
        <v/>
      </c>
    </row>
    <row r="295">
      <c r="C295" s="2" t="n"/>
      <c r="D295" s="2" t="n"/>
      <c r="E295" s="5">
        <f>IF(OR($C295="",$D295=""),"",NETWORKDAYS.INTL($C295,$D295,IF('Ayarlar'!$B$2="Pazartesi–Cumartesi",11,1),'Resmî tatiller'!$A$2:$A$400)-0.5*SUMPRODUCT(('Resmî tatiller'!$C$2:$C$400&lt;&gt;"")*('Resmî tatiller'!$C$2:$C$400&gt;=$C295)*('Resmî tatiller'!$C$2:$C$400&lt;=$D295)*(WEEKDAY('Resmî tatiller'!$C$2:$C$400,2)&lt;IF('Ayarlar'!$B$2="Pazartesi–Cumartesi",7,6))))</f>
        <v/>
      </c>
      <c r="F295" s="6" t="n"/>
      <c r="G295" s="5">
        <f>IF(OR($E295="",$B295&lt;&gt;"Yıllık izin"),0,$E295+N($F295))</f>
        <v/>
      </c>
    </row>
    <row r="296">
      <c r="C296" s="2" t="n"/>
      <c r="D296" s="2" t="n"/>
      <c r="E296" s="5">
        <f>IF(OR($C296="",$D296=""),"",NETWORKDAYS.INTL($C296,$D296,IF('Ayarlar'!$B$2="Pazartesi–Cumartesi",11,1),'Resmî tatiller'!$A$2:$A$400)-0.5*SUMPRODUCT(('Resmî tatiller'!$C$2:$C$400&lt;&gt;"")*('Resmî tatiller'!$C$2:$C$400&gt;=$C296)*('Resmî tatiller'!$C$2:$C$400&lt;=$D296)*(WEEKDAY('Resmî tatiller'!$C$2:$C$400,2)&lt;IF('Ayarlar'!$B$2="Pazartesi–Cumartesi",7,6))))</f>
        <v/>
      </c>
      <c r="F296" s="6" t="n"/>
      <c r="G296" s="5">
        <f>IF(OR($E296="",$B296&lt;&gt;"Yıllık izin"),0,$E296+N($F296))</f>
        <v/>
      </c>
    </row>
    <row r="297">
      <c r="C297" s="2" t="n"/>
      <c r="D297" s="2" t="n"/>
      <c r="E297" s="5">
        <f>IF(OR($C297="",$D297=""),"",NETWORKDAYS.INTL($C297,$D297,IF('Ayarlar'!$B$2="Pazartesi–Cumartesi",11,1),'Resmî tatiller'!$A$2:$A$400)-0.5*SUMPRODUCT(('Resmî tatiller'!$C$2:$C$400&lt;&gt;"")*('Resmî tatiller'!$C$2:$C$400&gt;=$C297)*('Resmî tatiller'!$C$2:$C$400&lt;=$D297)*(WEEKDAY('Resmî tatiller'!$C$2:$C$400,2)&lt;IF('Ayarlar'!$B$2="Pazartesi–Cumartesi",7,6))))</f>
        <v/>
      </c>
      <c r="F297" s="6" t="n"/>
      <c r="G297" s="5">
        <f>IF(OR($E297="",$B297&lt;&gt;"Yıllık izin"),0,$E297+N($F297))</f>
        <v/>
      </c>
    </row>
    <row r="298">
      <c r="C298" s="2" t="n"/>
      <c r="D298" s="2" t="n"/>
      <c r="E298" s="5">
        <f>IF(OR($C298="",$D298=""),"",NETWORKDAYS.INTL($C298,$D298,IF('Ayarlar'!$B$2="Pazartesi–Cumartesi",11,1),'Resmî tatiller'!$A$2:$A$400)-0.5*SUMPRODUCT(('Resmî tatiller'!$C$2:$C$400&lt;&gt;"")*('Resmî tatiller'!$C$2:$C$400&gt;=$C298)*('Resmî tatiller'!$C$2:$C$400&lt;=$D298)*(WEEKDAY('Resmî tatiller'!$C$2:$C$400,2)&lt;IF('Ayarlar'!$B$2="Pazartesi–Cumartesi",7,6))))</f>
        <v/>
      </c>
      <c r="F298" s="6" t="n"/>
      <c r="G298" s="5">
        <f>IF(OR($E298="",$B298&lt;&gt;"Yıllık izin"),0,$E298+N($F298))</f>
        <v/>
      </c>
    </row>
    <row r="299">
      <c r="C299" s="2" t="n"/>
      <c r="D299" s="2" t="n"/>
      <c r="E299" s="5">
        <f>IF(OR($C299="",$D299=""),"",NETWORKDAYS.INTL($C299,$D299,IF('Ayarlar'!$B$2="Pazartesi–Cumartesi",11,1),'Resmî tatiller'!$A$2:$A$400)-0.5*SUMPRODUCT(('Resmî tatiller'!$C$2:$C$400&lt;&gt;"")*('Resmî tatiller'!$C$2:$C$400&gt;=$C299)*('Resmî tatiller'!$C$2:$C$400&lt;=$D299)*(WEEKDAY('Resmî tatiller'!$C$2:$C$400,2)&lt;IF('Ayarlar'!$B$2="Pazartesi–Cumartesi",7,6))))</f>
        <v/>
      </c>
      <c r="F299" s="6" t="n"/>
      <c r="G299" s="5">
        <f>IF(OR($E299="",$B299&lt;&gt;"Yıllık izin"),0,$E299+N($F299))</f>
        <v/>
      </c>
    </row>
    <row r="300">
      <c r="C300" s="2" t="n"/>
      <c r="D300" s="2" t="n"/>
      <c r="E300" s="5">
        <f>IF(OR($C300="",$D300=""),"",NETWORKDAYS.INTL($C300,$D300,IF('Ayarlar'!$B$2="Pazartesi–Cumartesi",11,1),'Resmî tatiller'!$A$2:$A$400)-0.5*SUMPRODUCT(('Resmî tatiller'!$C$2:$C$400&lt;&gt;"")*('Resmî tatiller'!$C$2:$C$400&gt;=$C300)*('Resmî tatiller'!$C$2:$C$400&lt;=$D300)*(WEEKDAY('Resmî tatiller'!$C$2:$C$400,2)&lt;IF('Ayarlar'!$B$2="Pazartesi–Cumartesi",7,6))))</f>
        <v/>
      </c>
      <c r="F300" s="6" t="n"/>
      <c r="G300" s="5">
        <f>IF(OR($E300="",$B300&lt;&gt;"Yıllık izin"),0,$E300+N($F300))</f>
        <v/>
      </c>
    </row>
    <row r="301">
      <c r="C301" s="2" t="n"/>
      <c r="D301" s="2" t="n"/>
      <c r="E301" s="5">
        <f>IF(OR($C301="",$D301=""),"",NETWORKDAYS.INTL($C301,$D301,IF('Ayarlar'!$B$2="Pazartesi–Cumartesi",11,1),'Resmî tatiller'!$A$2:$A$400)-0.5*SUMPRODUCT(('Resmî tatiller'!$C$2:$C$400&lt;&gt;"")*('Resmî tatiller'!$C$2:$C$400&gt;=$C301)*('Resmî tatiller'!$C$2:$C$400&lt;=$D301)*(WEEKDAY('Resmî tatiller'!$C$2:$C$400,2)&lt;IF('Ayarlar'!$B$2="Pazartesi–Cumartesi",7,6))))</f>
        <v/>
      </c>
      <c r="F301" s="6" t="n"/>
      <c r="G301" s="5">
        <f>IF(OR($E301="",$B301&lt;&gt;"Yıllık izin"),0,$E301+N($F301))</f>
        <v/>
      </c>
    </row>
    <row r="302">
      <c r="C302" s="2" t="n"/>
      <c r="D302" s="2" t="n"/>
      <c r="E302" s="5">
        <f>IF(OR($C302="",$D302=""),"",NETWORKDAYS.INTL($C302,$D302,IF('Ayarlar'!$B$2="Pazartesi–Cumartesi",11,1),'Resmî tatiller'!$A$2:$A$400)-0.5*SUMPRODUCT(('Resmî tatiller'!$C$2:$C$400&lt;&gt;"")*('Resmî tatiller'!$C$2:$C$400&gt;=$C302)*('Resmî tatiller'!$C$2:$C$400&lt;=$D302)*(WEEKDAY('Resmî tatiller'!$C$2:$C$400,2)&lt;IF('Ayarlar'!$B$2="Pazartesi–Cumartesi",7,6))))</f>
        <v/>
      </c>
      <c r="F302" s="6" t="n"/>
      <c r="G302" s="5">
        <f>IF(OR($E302="",$B302&lt;&gt;"Yıllık izin"),0,$E302+N($F302))</f>
        <v/>
      </c>
    </row>
    <row r="303">
      <c r="C303" s="2" t="n"/>
      <c r="D303" s="2" t="n"/>
      <c r="E303" s="5">
        <f>IF(OR($C303="",$D303=""),"",NETWORKDAYS.INTL($C303,$D303,IF('Ayarlar'!$B$2="Pazartesi–Cumartesi",11,1),'Resmî tatiller'!$A$2:$A$400)-0.5*SUMPRODUCT(('Resmî tatiller'!$C$2:$C$400&lt;&gt;"")*('Resmî tatiller'!$C$2:$C$400&gt;=$C303)*('Resmî tatiller'!$C$2:$C$400&lt;=$D303)*(WEEKDAY('Resmî tatiller'!$C$2:$C$400,2)&lt;IF('Ayarlar'!$B$2="Pazartesi–Cumartesi",7,6))))</f>
        <v/>
      </c>
      <c r="F303" s="6" t="n"/>
      <c r="G303" s="5">
        <f>IF(OR($E303="",$B303&lt;&gt;"Yıllık izin"),0,$E303+N($F303))</f>
        <v/>
      </c>
    </row>
    <row r="304">
      <c r="C304" s="2" t="n"/>
      <c r="D304" s="2" t="n"/>
      <c r="E304" s="5">
        <f>IF(OR($C304="",$D304=""),"",NETWORKDAYS.INTL($C304,$D304,IF('Ayarlar'!$B$2="Pazartesi–Cumartesi",11,1),'Resmî tatiller'!$A$2:$A$400)-0.5*SUMPRODUCT(('Resmî tatiller'!$C$2:$C$400&lt;&gt;"")*('Resmî tatiller'!$C$2:$C$400&gt;=$C304)*('Resmî tatiller'!$C$2:$C$400&lt;=$D304)*(WEEKDAY('Resmî tatiller'!$C$2:$C$400,2)&lt;IF('Ayarlar'!$B$2="Pazartesi–Cumartesi",7,6))))</f>
        <v/>
      </c>
      <c r="F304" s="6" t="n"/>
      <c r="G304" s="5">
        <f>IF(OR($E304="",$B304&lt;&gt;"Yıllık izin"),0,$E304+N($F304))</f>
        <v/>
      </c>
    </row>
    <row r="305">
      <c r="C305" s="2" t="n"/>
      <c r="D305" s="2" t="n"/>
      <c r="E305" s="5">
        <f>IF(OR($C305="",$D305=""),"",NETWORKDAYS.INTL($C305,$D305,IF('Ayarlar'!$B$2="Pazartesi–Cumartesi",11,1),'Resmî tatiller'!$A$2:$A$400)-0.5*SUMPRODUCT(('Resmî tatiller'!$C$2:$C$400&lt;&gt;"")*('Resmî tatiller'!$C$2:$C$400&gt;=$C305)*('Resmî tatiller'!$C$2:$C$400&lt;=$D305)*(WEEKDAY('Resmî tatiller'!$C$2:$C$400,2)&lt;IF('Ayarlar'!$B$2="Pazartesi–Cumartesi",7,6))))</f>
        <v/>
      </c>
      <c r="F305" s="6" t="n"/>
      <c r="G305" s="5">
        <f>IF(OR($E305="",$B305&lt;&gt;"Yıllık izin"),0,$E305+N($F305))</f>
        <v/>
      </c>
    </row>
    <row r="306">
      <c r="C306" s="2" t="n"/>
      <c r="D306" s="2" t="n"/>
      <c r="E306" s="5">
        <f>IF(OR($C306="",$D306=""),"",NETWORKDAYS.INTL($C306,$D306,IF('Ayarlar'!$B$2="Pazartesi–Cumartesi",11,1),'Resmî tatiller'!$A$2:$A$400)-0.5*SUMPRODUCT(('Resmî tatiller'!$C$2:$C$400&lt;&gt;"")*('Resmî tatiller'!$C$2:$C$400&gt;=$C306)*('Resmî tatiller'!$C$2:$C$400&lt;=$D306)*(WEEKDAY('Resmî tatiller'!$C$2:$C$400,2)&lt;IF('Ayarlar'!$B$2="Pazartesi–Cumartesi",7,6))))</f>
        <v/>
      </c>
      <c r="F306" s="6" t="n"/>
      <c r="G306" s="5">
        <f>IF(OR($E306="",$B306&lt;&gt;"Yıllık izin"),0,$E306+N($F306))</f>
        <v/>
      </c>
    </row>
    <row r="307">
      <c r="C307" s="2" t="n"/>
      <c r="D307" s="2" t="n"/>
      <c r="E307" s="5">
        <f>IF(OR($C307="",$D307=""),"",NETWORKDAYS.INTL($C307,$D307,IF('Ayarlar'!$B$2="Pazartesi–Cumartesi",11,1),'Resmî tatiller'!$A$2:$A$400)-0.5*SUMPRODUCT(('Resmî tatiller'!$C$2:$C$400&lt;&gt;"")*('Resmî tatiller'!$C$2:$C$400&gt;=$C307)*('Resmî tatiller'!$C$2:$C$400&lt;=$D307)*(WEEKDAY('Resmî tatiller'!$C$2:$C$400,2)&lt;IF('Ayarlar'!$B$2="Pazartesi–Cumartesi",7,6))))</f>
        <v/>
      </c>
      <c r="F307" s="6" t="n"/>
      <c r="G307" s="5">
        <f>IF(OR($E307="",$B307&lt;&gt;"Yıllık izin"),0,$E307+N($F307))</f>
        <v/>
      </c>
    </row>
    <row r="308">
      <c r="C308" s="2" t="n"/>
      <c r="D308" s="2" t="n"/>
      <c r="E308" s="5">
        <f>IF(OR($C308="",$D308=""),"",NETWORKDAYS.INTL($C308,$D308,IF('Ayarlar'!$B$2="Pazartesi–Cumartesi",11,1),'Resmî tatiller'!$A$2:$A$400)-0.5*SUMPRODUCT(('Resmî tatiller'!$C$2:$C$400&lt;&gt;"")*('Resmî tatiller'!$C$2:$C$400&gt;=$C308)*('Resmî tatiller'!$C$2:$C$400&lt;=$D308)*(WEEKDAY('Resmî tatiller'!$C$2:$C$400,2)&lt;IF('Ayarlar'!$B$2="Pazartesi–Cumartesi",7,6))))</f>
        <v/>
      </c>
      <c r="F308" s="6" t="n"/>
      <c r="G308" s="5">
        <f>IF(OR($E308="",$B308&lt;&gt;"Yıllık izin"),0,$E308+N($F308))</f>
        <v/>
      </c>
    </row>
    <row r="309">
      <c r="C309" s="2" t="n"/>
      <c r="D309" s="2" t="n"/>
      <c r="E309" s="5">
        <f>IF(OR($C309="",$D309=""),"",NETWORKDAYS.INTL($C309,$D309,IF('Ayarlar'!$B$2="Pazartesi–Cumartesi",11,1),'Resmî tatiller'!$A$2:$A$400)-0.5*SUMPRODUCT(('Resmî tatiller'!$C$2:$C$400&lt;&gt;"")*('Resmî tatiller'!$C$2:$C$400&gt;=$C309)*('Resmî tatiller'!$C$2:$C$400&lt;=$D309)*(WEEKDAY('Resmî tatiller'!$C$2:$C$400,2)&lt;IF('Ayarlar'!$B$2="Pazartesi–Cumartesi",7,6))))</f>
        <v/>
      </c>
      <c r="F309" s="6" t="n"/>
      <c r="G309" s="5">
        <f>IF(OR($E309="",$B309&lt;&gt;"Yıllık izin"),0,$E309+N($F309))</f>
        <v/>
      </c>
    </row>
    <row r="310">
      <c r="C310" s="2" t="n"/>
      <c r="D310" s="2" t="n"/>
      <c r="E310" s="5">
        <f>IF(OR($C310="",$D310=""),"",NETWORKDAYS.INTL($C310,$D310,IF('Ayarlar'!$B$2="Pazartesi–Cumartesi",11,1),'Resmî tatiller'!$A$2:$A$400)-0.5*SUMPRODUCT(('Resmî tatiller'!$C$2:$C$400&lt;&gt;"")*('Resmî tatiller'!$C$2:$C$400&gt;=$C310)*('Resmî tatiller'!$C$2:$C$400&lt;=$D310)*(WEEKDAY('Resmî tatiller'!$C$2:$C$400,2)&lt;IF('Ayarlar'!$B$2="Pazartesi–Cumartesi",7,6))))</f>
        <v/>
      </c>
      <c r="F310" s="6" t="n"/>
      <c r="G310" s="5">
        <f>IF(OR($E310="",$B310&lt;&gt;"Yıllık izin"),0,$E310+N($F310))</f>
        <v/>
      </c>
    </row>
    <row r="311">
      <c r="C311" s="2" t="n"/>
      <c r="D311" s="2" t="n"/>
      <c r="E311" s="5">
        <f>IF(OR($C311="",$D311=""),"",NETWORKDAYS.INTL($C311,$D311,IF('Ayarlar'!$B$2="Pazartesi–Cumartesi",11,1),'Resmî tatiller'!$A$2:$A$400)-0.5*SUMPRODUCT(('Resmî tatiller'!$C$2:$C$400&lt;&gt;"")*('Resmî tatiller'!$C$2:$C$400&gt;=$C311)*('Resmî tatiller'!$C$2:$C$400&lt;=$D311)*(WEEKDAY('Resmî tatiller'!$C$2:$C$400,2)&lt;IF('Ayarlar'!$B$2="Pazartesi–Cumartesi",7,6))))</f>
        <v/>
      </c>
      <c r="F311" s="6" t="n"/>
      <c r="G311" s="5">
        <f>IF(OR($E311="",$B311&lt;&gt;"Yıllık izin"),0,$E311+N($F311))</f>
        <v/>
      </c>
    </row>
    <row r="312">
      <c r="C312" s="2" t="n"/>
      <c r="D312" s="2" t="n"/>
      <c r="E312" s="5">
        <f>IF(OR($C312="",$D312=""),"",NETWORKDAYS.INTL($C312,$D312,IF('Ayarlar'!$B$2="Pazartesi–Cumartesi",11,1),'Resmî tatiller'!$A$2:$A$400)-0.5*SUMPRODUCT(('Resmî tatiller'!$C$2:$C$400&lt;&gt;"")*('Resmî tatiller'!$C$2:$C$400&gt;=$C312)*('Resmî tatiller'!$C$2:$C$400&lt;=$D312)*(WEEKDAY('Resmî tatiller'!$C$2:$C$400,2)&lt;IF('Ayarlar'!$B$2="Pazartesi–Cumartesi",7,6))))</f>
        <v/>
      </c>
      <c r="F312" s="6" t="n"/>
      <c r="G312" s="5">
        <f>IF(OR($E312="",$B312&lt;&gt;"Yıllık izin"),0,$E312+N($F312))</f>
        <v/>
      </c>
    </row>
    <row r="313">
      <c r="C313" s="2" t="n"/>
      <c r="D313" s="2" t="n"/>
      <c r="E313" s="5">
        <f>IF(OR($C313="",$D313=""),"",NETWORKDAYS.INTL($C313,$D313,IF('Ayarlar'!$B$2="Pazartesi–Cumartesi",11,1),'Resmî tatiller'!$A$2:$A$400)-0.5*SUMPRODUCT(('Resmî tatiller'!$C$2:$C$400&lt;&gt;"")*('Resmî tatiller'!$C$2:$C$400&gt;=$C313)*('Resmî tatiller'!$C$2:$C$400&lt;=$D313)*(WEEKDAY('Resmî tatiller'!$C$2:$C$400,2)&lt;IF('Ayarlar'!$B$2="Pazartesi–Cumartesi",7,6))))</f>
        <v/>
      </c>
      <c r="F313" s="6" t="n"/>
      <c r="G313" s="5">
        <f>IF(OR($E313="",$B313&lt;&gt;"Yıllık izin"),0,$E313+N($F313))</f>
        <v/>
      </c>
    </row>
    <row r="314">
      <c r="C314" s="2" t="n"/>
      <c r="D314" s="2" t="n"/>
      <c r="E314" s="5">
        <f>IF(OR($C314="",$D314=""),"",NETWORKDAYS.INTL($C314,$D314,IF('Ayarlar'!$B$2="Pazartesi–Cumartesi",11,1),'Resmî tatiller'!$A$2:$A$400)-0.5*SUMPRODUCT(('Resmî tatiller'!$C$2:$C$400&lt;&gt;"")*('Resmî tatiller'!$C$2:$C$400&gt;=$C314)*('Resmî tatiller'!$C$2:$C$400&lt;=$D314)*(WEEKDAY('Resmî tatiller'!$C$2:$C$400,2)&lt;IF('Ayarlar'!$B$2="Pazartesi–Cumartesi",7,6))))</f>
        <v/>
      </c>
      <c r="F314" s="6" t="n"/>
      <c r="G314" s="5">
        <f>IF(OR($E314="",$B314&lt;&gt;"Yıllık izin"),0,$E314+N($F314))</f>
        <v/>
      </c>
    </row>
    <row r="315">
      <c r="C315" s="2" t="n"/>
      <c r="D315" s="2" t="n"/>
      <c r="E315" s="5">
        <f>IF(OR($C315="",$D315=""),"",NETWORKDAYS.INTL($C315,$D315,IF('Ayarlar'!$B$2="Pazartesi–Cumartesi",11,1),'Resmî tatiller'!$A$2:$A$400)-0.5*SUMPRODUCT(('Resmî tatiller'!$C$2:$C$400&lt;&gt;"")*('Resmî tatiller'!$C$2:$C$400&gt;=$C315)*('Resmî tatiller'!$C$2:$C$400&lt;=$D315)*(WEEKDAY('Resmî tatiller'!$C$2:$C$400,2)&lt;IF('Ayarlar'!$B$2="Pazartesi–Cumartesi",7,6))))</f>
        <v/>
      </c>
      <c r="F315" s="6" t="n"/>
      <c r="G315" s="5">
        <f>IF(OR($E315="",$B315&lt;&gt;"Yıllık izin"),0,$E315+N($F315))</f>
        <v/>
      </c>
    </row>
    <row r="316">
      <c r="C316" s="2" t="n"/>
      <c r="D316" s="2" t="n"/>
      <c r="E316" s="5">
        <f>IF(OR($C316="",$D316=""),"",NETWORKDAYS.INTL($C316,$D316,IF('Ayarlar'!$B$2="Pazartesi–Cumartesi",11,1),'Resmî tatiller'!$A$2:$A$400)-0.5*SUMPRODUCT(('Resmî tatiller'!$C$2:$C$400&lt;&gt;"")*('Resmî tatiller'!$C$2:$C$400&gt;=$C316)*('Resmî tatiller'!$C$2:$C$400&lt;=$D316)*(WEEKDAY('Resmî tatiller'!$C$2:$C$400,2)&lt;IF('Ayarlar'!$B$2="Pazartesi–Cumartesi",7,6))))</f>
        <v/>
      </c>
      <c r="F316" s="6" t="n"/>
      <c r="G316" s="5">
        <f>IF(OR($E316="",$B316&lt;&gt;"Yıllık izin"),0,$E316+N($F316))</f>
        <v/>
      </c>
    </row>
    <row r="317">
      <c r="C317" s="2" t="n"/>
      <c r="D317" s="2" t="n"/>
      <c r="E317" s="5">
        <f>IF(OR($C317="",$D317=""),"",NETWORKDAYS.INTL($C317,$D317,IF('Ayarlar'!$B$2="Pazartesi–Cumartesi",11,1),'Resmî tatiller'!$A$2:$A$400)-0.5*SUMPRODUCT(('Resmî tatiller'!$C$2:$C$400&lt;&gt;"")*('Resmî tatiller'!$C$2:$C$400&gt;=$C317)*('Resmî tatiller'!$C$2:$C$400&lt;=$D317)*(WEEKDAY('Resmî tatiller'!$C$2:$C$400,2)&lt;IF('Ayarlar'!$B$2="Pazartesi–Cumartesi",7,6))))</f>
        <v/>
      </c>
      <c r="F317" s="6" t="n"/>
      <c r="G317" s="5">
        <f>IF(OR($E317="",$B317&lt;&gt;"Yıllık izin"),0,$E317+N($F317))</f>
        <v/>
      </c>
    </row>
    <row r="318">
      <c r="C318" s="2" t="n"/>
      <c r="D318" s="2" t="n"/>
      <c r="E318" s="5">
        <f>IF(OR($C318="",$D318=""),"",NETWORKDAYS.INTL($C318,$D318,IF('Ayarlar'!$B$2="Pazartesi–Cumartesi",11,1),'Resmî tatiller'!$A$2:$A$400)-0.5*SUMPRODUCT(('Resmî tatiller'!$C$2:$C$400&lt;&gt;"")*('Resmî tatiller'!$C$2:$C$400&gt;=$C318)*('Resmî tatiller'!$C$2:$C$400&lt;=$D318)*(WEEKDAY('Resmî tatiller'!$C$2:$C$400,2)&lt;IF('Ayarlar'!$B$2="Pazartesi–Cumartesi",7,6))))</f>
        <v/>
      </c>
      <c r="F318" s="6" t="n"/>
      <c r="G318" s="5">
        <f>IF(OR($E318="",$B318&lt;&gt;"Yıllık izin"),0,$E318+N($F318))</f>
        <v/>
      </c>
    </row>
    <row r="319">
      <c r="C319" s="2" t="n"/>
      <c r="D319" s="2" t="n"/>
      <c r="E319" s="5">
        <f>IF(OR($C319="",$D319=""),"",NETWORKDAYS.INTL($C319,$D319,IF('Ayarlar'!$B$2="Pazartesi–Cumartesi",11,1),'Resmî tatiller'!$A$2:$A$400)-0.5*SUMPRODUCT(('Resmî tatiller'!$C$2:$C$400&lt;&gt;"")*('Resmî tatiller'!$C$2:$C$400&gt;=$C319)*('Resmî tatiller'!$C$2:$C$400&lt;=$D319)*(WEEKDAY('Resmî tatiller'!$C$2:$C$400,2)&lt;IF('Ayarlar'!$B$2="Pazartesi–Cumartesi",7,6))))</f>
        <v/>
      </c>
      <c r="F319" s="6" t="n"/>
      <c r="G319" s="5">
        <f>IF(OR($E319="",$B319&lt;&gt;"Yıllık izin"),0,$E319+N($F319))</f>
        <v/>
      </c>
    </row>
    <row r="320">
      <c r="C320" s="2" t="n"/>
      <c r="D320" s="2" t="n"/>
      <c r="E320" s="5">
        <f>IF(OR($C320="",$D320=""),"",NETWORKDAYS.INTL($C320,$D320,IF('Ayarlar'!$B$2="Pazartesi–Cumartesi",11,1),'Resmî tatiller'!$A$2:$A$400)-0.5*SUMPRODUCT(('Resmî tatiller'!$C$2:$C$400&lt;&gt;"")*('Resmî tatiller'!$C$2:$C$400&gt;=$C320)*('Resmî tatiller'!$C$2:$C$400&lt;=$D320)*(WEEKDAY('Resmî tatiller'!$C$2:$C$400,2)&lt;IF('Ayarlar'!$B$2="Pazartesi–Cumartesi",7,6))))</f>
        <v/>
      </c>
      <c r="F320" s="6" t="n"/>
      <c r="G320" s="5">
        <f>IF(OR($E320="",$B320&lt;&gt;"Yıllık izin"),0,$E320+N($F320))</f>
        <v/>
      </c>
    </row>
    <row r="321">
      <c r="C321" s="2" t="n"/>
      <c r="D321" s="2" t="n"/>
      <c r="E321" s="5">
        <f>IF(OR($C321="",$D321=""),"",NETWORKDAYS.INTL($C321,$D321,IF('Ayarlar'!$B$2="Pazartesi–Cumartesi",11,1),'Resmî tatiller'!$A$2:$A$400)-0.5*SUMPRODUCT(('Resmî tatiller'!$C$2:$C$400&lt;&gt;"")*('Resmî tatiller'!$C$2:$C$400&gt;=$C321)*('Resmî tatiller'!$C$2:$C$400&lt;=$D321)*(WEEKDAY('Resmî tatiller'!$C$2:$C$400,2)&lt;IF('Ayarlar'!$B$2="Pazartesi–Cumartesi",7,6))))</f>
        <v/>
      </c>
      <c r="F321" s="6" t="n"/>
      <c r="G321" s="5">
        <f>IF(OR($E321="",$B321&lt;&gt;"Yıllık izin"),0,$E321+N($F321))</f>
        <v/>
      </c>
    </row>
    <row r="322">
      <c r="C322" s="2" t="n"/>
      <c r="D322" s="2" t="n"/>
      <c r="E322" s="5">
        <f>IF(OR($C322="",$D322=""),"",NETWORKDAYS.INTL($C322,$D322,IF('Ayarlar'!$B$2="Pazartesi–Cumartesi",11,1),'Resmî tatiller'!$A$2:$A$400)-0.5*SUMPRODUCT(('Resmî tatiller'!$C$2:$C$400&lt;&gt;"")*('Resmî tatiller'!$C$2:$C$400&gt;=$C322)*('Resmî tatiller'!$C$2:$C$400&lt;=$D322)*(WEEKDAY('Resmî tatiller'!$C$2:$C$400,2)&lt;IF('Ayarlar'!$B$2="Pazartesi–Cumartesi",7,6))))</f>
        <v/>
      </c>
      <c r="F322" s="6" t="n"/>
      <c r="G322" s="5">
        <f>IF(OR($E322="",$B322&lt;&gt;"Yıllık izin"),0,$E322+N($F322))</f>
        <v/>
      </c>
    </row>
    <row r="323">
      <c r="C323" s="2" t="n"/>
      <c r="D323" s="2" t="n"/>
      <c r="E323" s="5">
        <f>IF(OR($C323="",$D323=""),"",NETWORKDAYS.INTL($C323,$D323,IF('Ayarlar'!$B$2="Pazartesi–Cumartesi",11,1),'Resmî tatiller'!$A$2:$A$400)-0.5*SUMPRODUCT(('Resmî tatiller'!$C$2:$C$400&lt;&gt;"")*('Resmî tatiller'!$C$2:$C$400&gt;=$C323)*('Resmî tatiller'!$C$2:$C$400&lt;=$D323)*(WEEKDAY('Resmî tatiller'!$C$2:$C$400,2)&lt;IF('Ayarlar'!$B$2="Pazartesi–Cumartesi",7,6))))</f>
        <v/>
      </c>
      <c r="F323" s="6" t="n"/>
      <c r="G323" s="5">
        <f>IF(OR($E323="",$B323&lt;&gt;"Yıllık izin"),0,$E323+N($F323))</f>
        <v/>
      </c>
    </row>
    <row r="324">
      <c r="C324" s="2" t="n"/>
      <c r="D324" s="2" t="n"/>
      <c r="E324" s="5">
        <f>IF(OR($C324="",$D324=""),"",NETWORKDAYS.INTL($C324,$D324,IF('Ayarlar'!$B$2="Pazartesi–Cumartesi",11,1),'Resmî tatiller'!$A$2:$A$400)-0.5*SUMPRODUCT(('Resmî tatiller'!$C$2:$C$400&lt;&gt;"")*('Resmî tatiller'!$C$2:$C$400&gt;=$C324)*('Resmî tatiller'!$C$2:$C$400&lt;=$D324)*(WEEKDAY('Resmî tatiller'!$C$2:$C$400,2)&lt;IF('Ayarlar'!$B$2="Pazartesi–Cumartesi",7,6))))</f>
        <v/>
      </c>
      <c r="F324" s="6" t="n"/>
      <c r="G324" s="5">
        <f>IF(OR($E324="",$B324&lt;&gt;"Yıllık izin"),0,$E324+N($F324))</f>
        <v/>
      </c>
    </row>
    <row r="325">
      <c r="C325" s="2" t="n"/>
      <c r="D325" s="2" t="n"/>
      <c r="E325" s="5">
        <f>IF(OR($C325="",$D325=""),"",NETWORKDAYS.INTL($C325,$D325,IF('Ayarlar'!$B$2="Pazartesi–Cumartesi",11,1),'Resmî tatiller'!$A$2:$A$400)-0.5*SUMPRODUCT(('Resmî tatiller'!$C$2:$C$400&lt;&gt;"")*('Resmî tatiller'!$C$2:$C$400&gt;=$C325)*('Resmî tatiller'!$C$2:$C$400&lt;=$D325)*(WEEKDAY('Resmî tatiller'!$C$2:$C$400,2)&lt;IF('Ayarlar'!$B$2="Pazartesi–Cumartesi",7,6))))</f>
        <v/>
      </c>
      <c r="F325" s="6" t="n"/>
      <c r="G325" s="5">
        <f>IF(OR($E325="",$B325&lt;&gt;"Yıllık izin"),0,$E325+N($F325))</f>
        <v/>
      </c>
    </row>
    <row r="326">
      <c r="C326" s="2" t="n"/>
      <c r="D326" s="2" t="n"/>
      <c r="E326" s="5">
        <f>IF(OR($C326="",$D326=""),"",NETWORKDAYS.INTL($C326,$D326,IF('Ayarlar'!$B$2="Pazartesi–Cumartesi",11,1),'Resmî tatiller'!$A$2:$A$400)-0.5*SUMPRODUCT(('Resmî tatiller'!$C$2:$C$400&lt;&gt;"")*('Resmî tatiller'!$C$2:$C$400&gt;=$C326)*('Resmî tatiller'!$C$2:$C$400&lt;=$D326)*(WEEKDAY('Resmî tatiller'!$C$2:$C$400,2)&lt;IF('Ayarlar'!$B$2="Pazartesi–Cumartesi",7,6))))</f>
        <v/>
      </c>
      <c r="F326" s="6" t="n"/>
      <c r="G326" s="5">
        <f>IF(OR($E326="",$B326&lt;&gt;"Yıllık izin"),0,$E326+N($F326))</f>
        <v/>
      </c>
    </row>
    <row r="327">
      <c r="C327" s="2" t="n"/>
      <c r="D327" s="2" t="n"/>
      <c r="E327" s="5">
        <f>IF(OR($C327="",$D327=""),"",NETWORKDAYS.INTL($C327,$D327,IF('Ayarlar'!$B$2="Pazartesi–Cumartesi",11,1),'Resmî tatiller'!$A$2:$A$400)-0.5*SUMPRODUCT(('Resmî tatiller'!$C$2:$C$400&lt;&gt;"")*('Resmî tatiller'!$C$2:$C$400&gt;=$C327)*('Resmî tatiller'!$C$2:$C$400&lt;=$D327)*(WEEKDAY('Resmî tatiller'!$C$2:$C$400,2)&lt;IF('Ayarlar'!$B$2="Pazartesi–Cumartesi",7,6))))</f>
        <v/>
      </c>
      <c r="F327" s="6" t="n"/>
      <c r="G327" s="5">
        <f>IF(OR($E327="",$B327&lt;&gt;"Yıllık izin"),0,$E327+N($F327))</f>
        <v/>
      </c>
    </row>
    <row r="328">
      <c r="C328" s="2" t="n"/>
      <c r="D328" s="2" t="n"/>
      <c r="E328" s="5">
        <f>IF(OR($C328="",$D328=""),"",NETWORKDAYS.INTL($C328,$D328,IF('Ayarlar'!$B$2="Pazartesi–Cumartesi",11,1),'Resmî tatiller'!$A$2:$A$400)-0.5*SUMPRODUCT(('Resmî tatiller'!$C$2:$C$400&lt;&gt;"")*('Resmî tatiller'!$C$2:$C$400&gt;=$C328)*('Resmî tatiller'!$C$2:$C$400&lt;=$D328)*(WEEKDAY('Resmî tatiller'!$C$2:$C$400,2)&lt;IF('Ayarlar'!$B$2="Pazartesi–Cumartesi",7,6))))</f>
        <v/>
      </c>
      <c r="F328" s="6" t="n"/>
      <c r="G328" s="5">
        <f>IF(OR($E328="",$B328&lt;&gt;"Yıllık izin"),0,$E328+N($F328))</f>
        <v/>
      </c>
    </row>
    <row r="329">
      <c r="C329" s="2" t="n"/>
      <c r="D329" s="2" t="n"/>
      <c r="E329" s="5">
        <f>IF(OR($C329="",$D329=""),"",NETWORKDAYS.INTL($C329,$D329,IF('Ayarlar'!$B$2="Pazartesi–Cumartesi",11,1),'Resmî tatiller'!$A$2:$A$400)-0.5*SUMPRODUCT(('Resmî tatiller'!$C$2:$C$400&lt;&gt;"")*('Resmî tatiller'!$C$2:$C$400&gt;=$C329)*('Resmî tatiller'!$C$2:$C$400&lt;=$D329)*(WEEKDAY('Resmî tatiller'!$C$2:$C$400,2)&lt;IF('Ayarlar'!$B$2="Pazartesi–Cumartesi",7,6))))</f>
        <v/>
      </c>
      <c r="F329" s="6" t="n"/>
      <c r="G329" s="5">
        <f>IF(OR($E329="",$B329&lt;&gt;"Yıllık izin"),0,$E329+N($F329))</f>
        <v/>
      </c>
    </row>
    <row r="330">
      <c r="C330" s="2" t="n"/>
      <c r="D330" s="2" t="n"/>
      <c r="E330" s="5">
        <f>IF(OR($C330="",$D330=""),"",NETWORKDAYS.INTL($C330,$D330,IF('Ayarlar'!$B$2="Pazartesi–Cumartesi",11,1),'Resmî tatiller'!$A$2:$A$400)-0.5*SUMPRODUCT(('Resmî tatiller'!$C$2:$C$400&lt;&gt;"")*('Resmî tatiller'!$C$2:$C$400&gt;=$C330)*('Resmî tatiller'!$C$2:$C$400&lt;=$D330)*(WEEKDAY('Resmî tatiller'!$C$2:$C$400,2)&lt;IF('Ayarlar'!$B$2="Pazartesi–Cumartesi",7,6))))</f>
        <v/>
      </c>
      <c r="F330" s="6" t="n"/>
      <c r="G330" s="5">
        <f>IF(OR($E330="",$B330&lt;&gt;"Yıllık izin"),0,$E330+N($F330))</f>
        <v/>
      </c>
    </row>
    <row r="331">
      <c r="C331" s="2" t="n"/>
      <c r="D331" s="2" t="n"/>
      <c r="E331" s="5">
        <f>IF(OR($C331="",$D331=""),"",NETWORKDAYS.INTL($C331,$D331,IF('Ayarlar'!$B$2="Pazartesi–Cumartesi",11,1),'Resmî tatiller'!$A$2:$A$400)-0.5*SUMPRODUCT(('Resmî tatiller'!$C$2:$C$400&lt;&gt;"")*('Resmî tatiller'!$C$2:$C$400&gt;=$C331)*('Resmî tatiller'!$C$2:$C$400&lt;=$D331)*(WEEKDAY('Resmî tatiller'!$C$2:$C$400,2)&lt;IF('Ayarlar'!$B$2="Pazartesi–Cumartesi",7,6))))</f>
        <v/>
      </c>
      <c r="F331" s="6" t="n"/>
      <c r="G331" s="5">
        <f>IF(OR($E331="",$B331&lt;&gt;"Yıllık izin"),0,$E331+N($F331))</f>
        <v/>
      </c>
    </row>
    <row r="332">
      <c r="C332" s="2" t="n"/>
      <c r="D332" s="2" t="n"/>
      <c r="E332" s="5">
        <f>IF(OR($C332="",$D332=""),"",NETWORKDAYS.INTL($C332,$D332,IF('Ayarlar'!$B$2="Pazartesi–Cumartesi",11,1),'Resmî tatiller'!$A$2:$A$400)-0.5*SUMPRODUCT(('Resmî tatiller'!$C$2:$C$400&lt;&gt;"")*('Resmî tatiller'!$C$2:$C$400&gt;=$C332)*('Resmî tatiller'!$C$2:$C$400&lt;=$D332)*(WEEKDAY('Resmî tatiller'!$C$2:$C$400,2)&lt;IF('Ayarlar'!$B$2="Pazartesi–Cumartesi",7,6))))</f>
        <v/>
      </c>
      <c r="F332" s="6" t="n"/>
      <c r="G332" s="5">
        <f>IF(OR($E332="",$B332&lt;&gt;"Yıllık izin"),0,$E332+N($F332))</f>
        <v/>
      </c>
    </row>
    <row r="333">
      <c r="C333" s="2" t="n"/>
      <c r="D333" s="2" t="n"/>
      <c r="E333" s="5">
        <f>IF(OR($C333="",$D333=""),"",NETWORKDAYS.INTL($C333,$D333,IF('Ayarlar'!$B$2="Pazartesi–Cumartesi",11,1),'Resmî tatiller'!$A$2:$A$400)-0.5*SUMPRODUCT(('Resmî tatiller'!$C$2:$C$400&lt;&gt;"")*('Resmî tatiller'!$C$2:$C$400&gt;=$C333)*('Resmî tatiller'!$C$2:$C$400&lt;=$D333)*(WEEKDAY('Resmî tatiller'!$C$2:$C$400,2)&lt;IF('Ayarlar'!$B$2="Pazartesi–Cumartesi",7,6))))</f>
        <v/>
      </c>
      <c r="F333" s="6" t="n"/>
      <c r="G333" s="5">
        <f>IF(OR($E333="",$B333&lt;&gt;"Yıllık izin"),0,$E333+N($F333))</f>
        <v/>
      </c>
    </row>
    <row r="334">
      <c r="C334" s="2" t="n"/>
      <c r="D334" s="2" t="n"/>
      <c r="E334" s="5">
        <f>IF(OR($C334="",$D334=""),"",NETWORKDAYS.INTL($C334,$D334,IF('Ayarlar'!$B$2="Pazartesi–Cumartesi",11,1),'Resmî tatiller'!$A$2:$A$400)-0.5*SUMPRODUCT(('Resmî tatiller'!$C$2:$C$400&lt;&gt;"")*('Resmî tatiller'!$C$2:$C$400&gt;=$C334)*('Resmî tatiller'!$C$2:$C$400&lt;=$D334)*(WEEKDAY('Resmî tatiller'!$C$2:$C$400,2)&lt;IF('Ayarlar'!$B$2="Pazartesi–Cumartesi",7,6))))</f>
        <v/>
      </c>
      <c r="F334" s="6" t="n"/>
      <c r="G334" s="5">
        <f>IF(OR($E334="",$B334&lt;&gt;"Yıllık izin"),0,$E334+N($F334))</f>
        <v/>
      </c>
    </row>
    <row r="335">
      <c r="C335" s="2" t="n"/>
      <c r="D335" s="2" t="n"/>
      <c r="E335" s="5">
        <f>IF(OR($C335="",$D335=""),"",NETWORKDAYS.INTL($C335,$D335,IF('Ayarlar'!$B$2="Pazartesi–Cumartesi",11,1),'Resmî tatiller'!$A$2:$A$400)-0.5*SUMPRODUCT(('Resmî tatiller'!$C$2:$C$400&lt;&gt;"")*('Resmî tatiller'!$C$2:$C$400&gt;=$C335)*('Resmî tatiller'!$C$2:$C$400&lt;=$D335)*(WEEKDAY('Resmî tatiller'!$C$2:$C$400,2)&lt;IF('Ayarlar'!$B$2="Pazartesi–Cumartesi",7,6))))</f>
        <v/>
      </c>
      <c r="F335" s="6" t="n"/>
      <c r="G335" s="5">
        <f>IF(OR($E335="",$B335&lt;&gt;"Yıllık izin"),0,$E335+N($F335))</f>
        <v/>
      </c>
    </row>
    <row r="336">
      <c r="C336" s="2" t="n"/>
      <c r="D336" s="2" t="n"/>
      <c r="E336" s="5">
        <f>IF(OR($C336="",$D336=""),"",NETWORKDAYS.INTL($C336,$D336,IF('Ayarlar'!$B$2="Pazartesi–Cumartesi",11,1),'Resmî tatiller'!$A$2:$A$400)-0.5*SUMPRODUCT(('Resmî tatiller'!$C$2:$C$400&lt;&gt;"")*('Resmî tatiller'!$C$2:$C$400&gt;=$C336)*('Resmî tatiller'!$C$2:$C$400&lt;=$D336)*(WEEKDAY('Resmî tatiller'!$C$2:$C$400,2)&lt;IF('Ayarlar'!$B$2="Pazartesi–Cumartesi",7,6))))</f>
        <v/>
      </c>
      <c r="F336" s="6" t="n"/>
      <c r="G336" s="5">
        <f>IF(OR($E336="",$B336&lt;&gt;"Yıllık izin"),0,$E336+N($F336))</f>
        <v/>
      </c>
    </row>
    <row r="337">
      <c r="C337" s="2" t="n"/>
      <c r="D337" s="2" t="n"/>
      <c r="E337" s="5">
        <f>IF(OR($C337="",$D337=""),"",NETWORKDAYS.INTL($C337,$D337,IF('Ayarlar'!$B$2="Pazartesi–Cumartesi",11,1),'Resmî tatiller'!$A$2:$A$400)-0.5*SUMPRODUCT(('Resmî tatiller'!$C$2:$C$400&lt;&gt;"")*('Resmî tatiller'!$C$2:$C$400&gt;=$C337)*('Resmî tatiller'!$C$2:$C$400&lt;=$D337)*(WEEKDAY('Resmî tatiller'!$C$2:$C$400,2)&lt;IF('Ayarlar'!$B$2="Pazartesi–Cumartesi",7,6))))</f>
        <v/>
      </c>
      <c r="F337" s="6" t="n"/>
      <c r="G337" s="5">
        <f>IF(OR($E337="",$B337&lt;&gt;"Yıllık izin"),0,$E337+N($F337))</f>
        <v/>
      </c>
    </row>
    <row r="338">
      <c r="C338" s="2" t="n"/>
      <c r="D338" s="2" t="n"/>
      <c r="E338" s="5">
        <f>IF(OR($C338="",$D338=""),"",NETWORKDAYS.INTL($C338,$D338,IF('Ayarlar'!$B$2="Pazartesi–Cumartesi",11,1),'Resmî tatiller'!$A$2:$A$400)-0.5*SUMPRODUCT(('Resmî tatiller'!$C$2:$C$400&lt;&gt;"")*('Resmî tatiller'!$C$2:$C$400&gt;=$C338)*('Resmî tatiller'!$C$2:$C$400&lt;=$D338)*(WEEKDAY('Resmî tatiller'!$C$2:$C$400,2)&lt;IF('Ayarlar'!$B$2="Pazartesi–Cumartesi",7,6))))</f>
        <v/>
      </c>
      <c r="F338" s="6" t="n"/>
      <c r="G338" s="5">
        <f>IF(OR($E338="",$B338&lt;&gt;"Yıllık izin"),0,$E338+N($F338))</f>
        <v/>
      </c>
    </row>
    <row r="339">
      <c r="C339" s="2" t="n"/>
      <c r="D339" s="2" t="n"/>
      <c r="E339" s="5">
        <f>IF(OR($C339="",$D339=""),"",NETWORKDAYS.INTL($C339,$D339,IF('Ayarlar'!$B$2="Pazartesi–Cumartesi",11,1),'Resmî tatiller'!$A$2:$A$400)-0.5*SUMPRODUCT(('Resmî tatiller'!$C$2:$C$400&lt;&gt;"")*('Resmî tatiller'!$C$2:$C$400&gt;=$C339)*('Resmî tatiller'!$C$2:$C$400&lt;=$D339)*(WEEKDAY('Resmî tatiller'!$C$2:$C$400,2)&lt;IF('Ayarlar'!$B$2="Pazartesi–Cumartesi",7,6))))</f>
        <v/>
      </c>
      <c r="F339" s="6" t="n"/>
      <c r="G339" s="5">
        <f>IF(OR($E339="",$B339&lt;&gt;"Yıllık izin"),0,$E339+N($F339))</f>
        <v/>
      </c>
    </row>
    <row r="340">
      <c r="C340" s="2" t="n"/>
      <c r="D340" s="2" t="n"/>
      <c r="E340" s="5">
        <f>IF(OR($C340="",$D340=""),"",NETWORKDAYS.INTL($C340,$D340,IF('Ayarlar'!$B$2="Pazartesi–Cumartesi",11,1),'Resmî tatiller'!$A$2:$A$400)-0.5*SUMPRODUCT(('Resmî tatiller'!$C$2:$C$400&lt;&gt;"")*('Resmî tatiller'!$C$2:$C$400&gt;=$C340)*('Resmî tatiller'!$C$2:$C$400&lt;=$D340)*(WEEKDAY('Resmî tatiller'!$C$2:$C$400,2)&lt;IF('Ayarlar'!$B$2="Pazartesi–Cumartesi",7,6))))</f>
        <v/>
      </c>
      <c r="F340" s="6" t="n"/>
      <c r="G340" s="5">
        <f>IF(OR($E340="",$B340&lt;&gt;"Yıllık izin"),0,$E340+N($F340))</f>
        <v/>
      </c>
    </row>
    <row r="341">
      <c r="C341" s="2" t="n"/>
      <c r="D341" s="2" t="n"/>
      <c r="E341" s="5">
        <f>IF(OR($C341="",$D341=""),"",NETWORKDAYS.INTL($C341,$D341,IF('Ayarlar'!$B$2="Pazartesi–Cumartesi",11,1),'Resmî tatiller'!$A$2:$A$400)-0.5*SUMPRODUCT(('Resmî tatiller'!$C$2:$C$400&lt;&gt;"")*('Resmî tatiller'!$C$2:$C$400&gt;=$C341)*('Resmî tatiller'!$C$2:$C$400&lt;=$D341)*(WEEKDAY('Resmî tatiller'!$C$2:$C$400,2)&lt;IF('Ayarlar'!$B$2="Pazartesi–Cumartesi",7,6))))</f>
        <v/>
      </c>
      <c r="F341" s="6" t="n"/>
      <c r="G341" s="5">
        <f>IF(OR($E341="",$B341&lt;&gt;"Yıllık izin"),0,$E341+N($F341))</f>
        <v/>
      </c>
    </row>
    <row r="342">
      <c r="C342" s="2" t="n"/>
      <c r="D342" s="2" t="n"/>
      <c r="E342" s="5">
        <f>IF(OR($C342="",$D342=""),"",NETWORKDAYS.INTL($C342,$D342,IF('Ayarlar'!$B$2="Pazartesi–Cumartesi",11,1),'Resmî tatiller'!$A$2:$A$400)-0.5*SUMPRODUCT(('Resmî tatiller'!$C$2:$C$400&lt;&gt;"")*('Resmî tatiller'!$C$2:$C$400&gt;=$C342)*('Resmî tatiller'!$C$2:$C$400&lt;=$D342)*(WEEKDAY('Resmî tatiller'!$C$2:$C$400,2)&lt;IF('Ayarlar'!$B$2="Pazartesi–Cumartesi",7,6))))</f>
        <v/>
      </c>
      <c r="F342" s="6" t="n"/>
      <c r="G342" s="5">
        <f>IF(OR($E342="",$B342&lt;&gt;"Yıllık izin"),0,$E342+N($F342))</f>
        <v/>
      </c>
    </row>
    <row r="343">
      <c r="C343" s="2" t="n"/>
      <c r="D343" s="2" t="n"/>
      <c r="E343" s="5">
        <f>IF(OR($C343="",$D343=""),"",NETWORKDAYS.INTL($C343,$D343,IF('Ayarlar'!$B$2="Pazartesi–Cumartesi",11,1),'Resmî tatiller'!$A$2:$A$400)-0.5*SUMPRODUCT(('Resmî tatiller'!$C$2:$C$400&lt;&gt;"")*('Resmî tatiller'!$C$2:$C$400&gt;=$C343)*('Resmî tatiller'!$C$2:$C$400&lt;=$D343)*(WEEKDAY('Resmî tatiller'!$C$2:$C$400,2)&lt;IF('Ayarlar'!$B$2="Pazartesi–Cumartesi",7,6))))</f>
        <v/>
      </c>
      <c r="F343" s="6" t="n"/>
      <c r="G343" s="5">
        <f>IF(OR($E343="",$B343&lt;&gt;"Yıllık izin"),0,$E343+N($F343))</f>
        <v/>
      </c>
    </row>
    <row r="344">
      <c r="C344" s="2" t="n"/>
      <c r="D344" s="2" t="n"/>
      <c r="E344" s="5">
        <f>IF(OR($C344="",$D344=""),"",NETWORKDAYS.INTL($C344,$D344,IF('Ayarlar'!$B$2="Pazartesi–Cumartesi",11,1),'Resmî tatiller'!$A$2:$A$400)-0.5*SUMPRODUCT(('Resmî tatiller'!$C$2:$C$400&lt;&gt;"")*('Resmî tatiller'!$C$2:$C$400&gt;=$C344)*('Resmî tatiller'!$C$2:$C$400&lt;=$D344)*(WEEKDAY('Resmî tatiller'!$C$2:$C$400,2)&lt;IF('Ayarlar'!$B$2="Pazartesi–Cumartesi",7,6))))</f>
        <v/>
      </c>
      <c r="F344" s="6" t="n"/>
      <c r="G344" s="5">
        <f>IF(OR($E344="",$B344&lt;&gt;"Yıllık izin"),0,$E344+N($F344))</f>
        <v/>
      </c>
    </row>
    <row r="345">
      <c r="C345" s="2" t="n"/>
      <c r="D345" s="2" t="n"/>
      <c r="E345" s="5">
        <f>IF(OR($C345="",$D345=""),"",NETWORKDAYS.INTL($C345,$D345,IF('Ayarlar'!$B$2="Pazartesi–Cumartesi",11,1),'Resmî tatiller'!$A$2:$A$400)-0.5*SUMPRODUCT(('Resmî tatiller'!$C$2:$C$400&lt;&gt;"")*('Resmî tatiller'!$C$2:$C$400&gt;=$C345)*('Resmî tatiller'!$C$2:$C$400&lt;=$D345)*(WEEKDAY('Resmî tatiller'!$C$2:$C$400,2)&lt;IF('Ayarlar'!$B$2="Pazartesi–Cumartesi",7,6))))</f>
        <v/>
      </c>
      <c r="F345" s="6" t="n"/>
      <c r="G345" s="5">
        <f>IF(OR($E345="",$B345&lt;&gt;"Yıllık izin"),0,$E345+N($F345))</f>
        <v/>
      </c>
    </row>
    <row r="346">
      <c r="C346" s="2" t="n"/>
      <c r="D346" s="2" t="n"/>
      <c r="E346" s="5">
        <f>IF(OR($C346="",$D346=""),"",NETWORKDAYS.INTL($C346,$D346,IF('Ayarlar'!$B$2="Pazartesi–Cumartesi",11,1),'Resmî tatiller'!$A$2:$A$400)-0.5*SUMPRODUCT(('Resmî tatiller'!$C$2:$C$400&lt;&gt;"")*('Resmî tatiller'!$C$2:$C$400&gt;=$C346)*('Resmî tatiller'!$C$2:$C$400&lt;=$D346)*(WEEKDAY('Resmî tatiller'!$C$2:$C$400,2)&lt;IF('Ayarlar'!$B$2="Pazartesi–Cumartesi",7,6))))</f>
        <v/>
      </c>
      <c r="F346" s="6" t="n"/>
      <c r="G346" s="5">
        <f>IF(OR($E346="",$B346&lt;&gt;"Yıllık izin"),0,$E346+N($F346))</f>
        <v/>
      </c>
    </row>
    <row r="347">
      <c r="C347" s="2" t="n"/>
      <c r="D347" s="2" t="n"/>
      <c r="E347" s="5">
        <f>IF(OR($C347="",$D347=""),"",NETWORKDAYS.INTL($C347,$D347,IF('Ayarlar'!$B$2="Pazartesi–Cumartesi",11,1),'Resmî tatiller'!$A$2:$A$400)-0.5*SUMPRODUCT(('Resmî tatiller'!$C$2:$C$400&lt;&gt;"")*('Resmî tatiller'!$C$2:$C$400&gt;=$C347)*('Resmî tatiller'!$C$2:$C$400&lt;=$D347)*(WEEKDAY('Resmî tatiller'!$C$2:$C$400,2)&lt;IF('Ayarlar'!$B$2="Pazartesi–Cumartesi",7,6))))</f>
        <v/>
      </c>
      <c r="F347" s="6" t="n"/>
      <c r="G347" s="5">
        <f>IF(OR($E347="",$B347&lt;&gt;"Yıllık izin"),0,$E347+N($F347))</f>
        <v/>
      </c>
    </row>
    <row r="348">
      <c r="C348" s="2" t="n"/>
      <c r="D348" s="2" t="n"/>
      <c r="E348" s="5">
        <f>IF(OR($C348="",$D348=""),"",NETWORKDAYS.INTL($C348,$D348,IF('Ayarlar'!$B$2="Pazartesi–Cumartesi",11,1),'Resmî tatiller'!$A$2:$A$400)-0.5*SUMPRODUCT(('Resmî tatiller'!$C$2:$C$400&lt;&gt;"")*('Resmî tatiller'!$C$2:$C$400&gt;=$C348)*('Resmî tatiller'!$C$2:$C$400&lt;=$D348)*(WEEKDAY('Resmî tatiller'!$C$2:$C$400,2)&lt;IF('Ayarlar'!$B$2="Pazartesi–Cumartesi",7,6))))</f>
        <v/>
      </c>
      <c r="F348" s="6" t="n"/>
      <c r="G348" s="5">
        <f>IF(OR($E348="",$B348&lt;&gt;"Yıllık izin"),0,$E348+N($F348))</f>
        <v/>
      </c>
    </row>
    <row r="349">
      <c r="C349" s="2" t="n"/>
      <c r="D349" s="2" t="n"/>
      <c r="E349" s="5">
        <f>IF(OR($C349="",$D349=""),"",NETWORKDAYS.INTL($C349,$D349,IF('Ayarlar'!$B$2="Pazartesi–Cumartesi",11,1),'Resmî tatiller'!$A$2:$A$400)-0.5*SUMPRODUCT(('Resmî tatiller'!$C$2:$C$400&lt;&gt;"")*('Resmî tatiller'!$C$2:$C$400&gt;=$C349)*('Resmî tatiller'!$C$2:$C$400&lt;=$D349)*(WEEKDAY('Resmî tatiller'!$C$2:$C$400,2)&lt;IF('Ayarlar'!$B$2="Pazartesi–Cumartesi",7,6))))</f>
        <v/>
      </c>
      <c r="F349" s="6" t="n"/>
      <c r="G349" s="5">
        <f>IF(OR($E349="",$B349&lt;&gt;"Yıllık izin"),0,$E349+N($F349))</f>
        <v/>
      </c>
    </row>
    <row r="350">
      <c r="C350" s="2" t="n"/>
      <c r="D350" s="2" t="n"/>
      <c r="E350" s="5">
        <f>IF(OR($C350="",$D350=""),"",NETWORKDAYS.INTL($C350,$D350,IF('Ayarlar'!$B$2="Pazartesi–Cumartesi",11,1),'Resmî tatiller'!$A$2:$A$400)-0.5*SUMPRODUCT(('Resmî tatiller'!$C$2:$C$400&lt;&gt;"")*('Resmî tatiller'!$C$2:$C$400&gt;=$C350)*('Resmî tatiller'!$C$2:$C$400&lt;=$D350)*(WEEKDAY('Resmî tatiller'!$C$2:$C$400,2)&lt;IF('Ayarlar'!$B$2="Pazartesi–Cumartesi",7,6))))</f>
        <v/>
      </c>
      <c r="F350" s="6" t="n"/>
      <c r="G350" s="5">
        <f>IF(OR($E350="",$B350&lt;&gt;"Yıllık izin"),0,$E350+N($F350))</f>
        <v/>
      </c>
    </row>
    <row r="351">
      <c r="C351" s="2" t="n"/>
      <c r="D351" s="2" t="n"/>
      <c r="E351" s="5">
        <f>IF(OR($C351="",$D351=""),"",NETWORKDAYS.INTL($C351,$D351,IF('Ayarlar'!$B$2="Pazartesi–Cumartesi",11,1),'Resmî tatiller'!$A$2:$A$400)-0.5*SUMPRODUCT(('Resmî tatiller'!$C$2:$C$400&lt;&gt;"")*('Resmî tatiller'!$C$2:$C$400&gt;=$C351)*('Resmî tatiller'!$C$2:$C$400&lt;=$D351)*(WEEKDAY('Resmî tatiller'!$C$2:$C$400,2)&lt;IF('Ayarlar'!$B$2="Pazartesi–Cumartesi",7,6))))</f>
        <v/>
      </c>
      <c r="F351" s="6" t="n"/>
      <c r="G351" s="5">
        <f>IF(OR($E351="",$B351&lt;&gt;"Yıllık izin"),0,$E351+N($F351))</f>
        <v/>
      </c>
    </row>
    <row r="352">
      <c r="C352" s="2" t="n"/>
      <c r="D352" s="2" t="n"/>
      <c r="E352" s="5">
        <f>IF(OR($C352="",$D352=""),"",NETWORKDAYS.INTL($C352,$D352,IF('Ayarlar'!$B$2="Pazartesi–Cumartesi",11,1),'Resmî tatiller'!$A$2:$A$400)-0.5*SUMPRODUCT(('Resmî tatiller'!$C$2:$C$400&lt;&gt;"")*('Resmî tatiller'!$C$2:$C$400&gt;=$C352)*('Resmî tatiller'!$C$2:$C$400&lt;=$D352)*(WEEKDAY('Resmî tatiller'!$C$2:$C$400,2)&lt;IF('Ayarlar'!$B$2="Pazartesi–Cumartesi",7,6))))</f>
        <v/>
      </c>
      <c r="F352" s="6" t="n"/>
      <c r="G352" s="5">
        <f>IF(OR($E352="",$B352&lt;&gt;"Yıllık izin"),0,$E352+N($F352))</f>
        <v/>
      </c>
    </row>
    <row r="353">
      <c r="C353" s="2" t="n"/>
      <c r="D353" s="2" t="n"/>
      <c r="E353" s="5">
        <f>IF(OR($C353="",$D353=""),"",NETWORKDAYS.INTL($C353,$D353,IF('Ayarlar'!$B$2="Pazartesi–Cumartesi",11,1),'Resmî tatiller'!$A$2:$A$400)-0.5*SUMPRODUCT(('Resmî tatiller'!$C$2:$C$400&lt;&gt;"")*('Resmî tatiller'!$C$2:$C$400&gt;=$C353)*('Resmî tatiller'!$C$2:$C$400&lt;=$D353)*(WEEKDAY('Resmî tatiller'!$C$2:$C$400,2)&lt;IF('Ayarlar'!$B$2="Pazartesi–Cumartesi",7,6))))</f>
        <v/>
      </c>
      <c r="F353" s="6" t="n"/>
      <c r="G353" s="5">
        <f>IF(OR($E353="",$B353&lt;&gt;"Yıllık izin"),0,$E353+N($F353))</f>
        <v/>
      </c>
    </row>
    <row r="354">
      <c r="C354" s="2" t="n"/>
      <c r="D354" s="2" t="n"/>
      <c r="E354" s="5">
        <f>IF(OR($C354="",$D354=""),"",NETWORKDAYS.INTL($C354,$D354,IF('Ayarlar'!$B$2="Pazartesi–Cumartesi",11,1),'Resmî tatiller'!$A$2:$A$400)-0.5*SUMPRODUCT(('Resmî tatiller'!$C$2:$C$400&lt;&gt;"")*('Resmî tatiller'!$C$2:$C$400&gt;=$C354)*('Resmî tatiller'!$C$2:$C$400&lt;=$D354)*(WEEKDAY('Resmî tatiller'!$C$2:$C$400,2)&lt;IF('Ayarlar'!$B$2="Pazartesi–Cumartesi",7,6))))</f>
        <v/>
      </c>
      <c r="F354" s="6" t="n"/>
      <c r="G354" s="5">
        <f>IF(OR($E354="",$B354&lt;&gt;"Yıllık izin"),0,$E354+N($F354))</f>
        <v/>
      </c>
    </row>
    <row r="355">
      <c r="C355" s="2" t="n"/>
      <c r="D355" s="2" t="n"/>
      <c r="E355" s="5">
        <f>IF(OR($C355="",$D355=""),"",NETWORKDAYS.INTL($C355,$D355,IF('Ayarlar'!$B$2="Pazartesi–Cumartesi",11,1),'Resmî tatiller'!$A$2:$A$400)-0.5*SUMPRODUCT(('Resmî tatiller'!$C$2:$C$400&lt;&gt;"")*('Resmî tatiller'!$C$2:$C$400&gt;=$C355)*('Resmî tatiller'!$C$2:$C$400&lt;=$D355)*(WEEKDAY('Resmî tatiller'!$C$2:$C$400,2)&lt;IF('Ayarlar'!$B$2="Pazartesi–Cumartesi",7,6))))</f>
        <v/>
      </c>
      <c r="F355" s="6" t="n"/>
      <c r="G355" s="5">
        <f>IF(OR($E355="",$B355&lt;&gt;"Yıllık izin"),0,$E355+N($F355))</f>
        <v/>
      </c>
    </row>
    <row r="356">
      <c r="C356" s="2" t="n"/>
      <c r="D356" s="2" t="n"/>
      <c r="E356" s="5">
        <f>IF(OR($C356="",$D356=""),"",NETWORKDAYS.INTL($C356,$D356,IF('Ayarlar'!$B$2="Pazartesi–Cumartesi",11,1),'Resmî tatiller'!$A$2:$A$400)-0.5*SUMPRODUCT(('Resmî tatiller'!$C$2:$C$400&lt;&gt;"")*('Resmî tatiller'!$C$2:$C$400&gt;=$C356)*('Resmî tatiller'!$C$2:$C$400&lt;=$D356)*(WEEKDAY('Resmî tatiller'!$C$2:$C$400,2)&lt;IF('Ayarlar'!$B$2="Pazartesi–Cumartesi",7,6))))</f>
        <v/>
      </c>
      <c r="F356" s="6" t="n"/>
      <c r="G356" s="5">
        <f>IF(OR($E356="",$B356&lt;&gt;"Yıllık izin"),0,$E356+N($F356))</f>
        <v/>
      </c>
    </row>
    <row r="357">
      <c r="C357" s="2" t="n"/>
      <c r="D357" s="2" t="n"/>
      <c r="E357" s="5">
        <f>IF(OR($C357="",$D357=""),"",NETWORKDAYS.INTL($C357,$D357,IF('Ayarlar'!$B$2="Pazartesi–Cumartesi",11,1),'Resmî tatiller'!$A$2:$A$400)-0.5*SUMPRODUCT(('Resmî tatiller'!$C$2:$C$400&lt;&gt;"")*('Resmî tatiller'!$C$2:$C$400&gt;=$C357)*('Resmî tatiller'!$C$2:$C$400&lt;=$D357)*(WEEKDAY('Resmî tatiller'!$C$2:$C$400,2)&lt;IF('Ayarlar'!$B$2="Pazartesi–Cumartesi",7,6))))</f>
        <v/>
      </c>
      <c r="F357" s="6" t="n"/>
      <c r="G357" s="5">
        <f>IF(OR($E357="",$B357&lt;&gt;"Yıllık izin"),0,$E357+N($F357))</f>
        <v/>
      </c>
    </row>
    <row r="358">
      <c r="C358" s="2" t="n"/>
      <c r="D358" s="2" t="n"/>
      <c r="E358" s="5">
        <f>IF(OR($C358="",$D358=""),"",NETWORKDAYS.INTL($C358,$D358,IF('Ayarlar'!$B$2="Pazartesi–Cumartesi",11,1),'Resmî tatiller'!$A$2:$A$400)-0.5*SUMPRODUCT(('Resmî tatiller'!$C$2:$C$400&lt;&gt;"")*('Resmî tatiller'!$C$2:$C$400&gt;=$C358)*('Resmî tatiller'!$C$2:$C$400&lt;=$D358)*(WEEKDAY('Resmî tatiller'!$C$2:$C$400,2)&lt;IF('Ayarlar'!$B$2="Pazartesi–Cumartesi",7,6))))</f>
        <v/>
      </c>
      <c r="F358" s="6" t="n"/>
      <c r="G358" s="5">
        <f>IF(OR($E358="",$B358&lt;&gt;"Yıllık izin"),0,$E358+N($F358))</f>
        <v/>
      </c>
    </row>
    <row r="359">
      <c r="C359" s="2" t="n"/>
      <c r="D359" s="2" t="n"/>
      <c r="E359" s="5">
        <f>IF(OR($C359="",$D359=""),"",NETWORKDAYS.INTL($C359,$D359,IF('Ayarlar'!$B$2="Pazartesi–Cumartesi",11,1),'Resmî tatiller'!$A$2:$A$400)-0.5*SUMPRODUCT(('Resmî tatiller'!$C$2:$C$400&lt;&gt;"")*('Resmî tatiller'!$C$2:$C$400&gt;=$C359)*('Resmî tatiller'!$C$2:$C$400&lt;=$D359)*(WEEKDAY('Resmî tatiller'!$C$2:$C$400,2)&lt;IF('Ayarlar'!$B$2="Pazartesi–Cumartesi",7,6))))</f>
        <v/>
      </c>
      <c r="F359" s="6" t="n"/>
      <c r="G359" s="5">
        <f>IF(OR($E359="",$B359&lt;&gt;"Yıllık izin"),0,$E359+N($F359))</f>
        <v/>
      </c>
    </row>
    <row r="360">
      <c r="C360" s="2" t="n"/>
      <c r="D360" s="2" t="n"/>
      <c r="E360" s="5">
        <f>IF(OR($C360="",$D360=""),"",NETWORKDAYS.INTL($C360,$D360,IF('Ayarlar'!$B$2="Pazartesi–Cumartesi",11,1),'Resmî tatiller'!$A$2:$A$400)-0.5*SUMPRODUCT(('Resmî tatiller'!$C$2:$C$400&lt;&gt;"")*('Resmî tatiller'!$C$2:$C$400&gt;=$C360)*('Resmî tatiller'!$C$2:$C$400&lt;=$D360)*(WEEKDAY('Resmî tatiller'!$C$2:$C$400,2)&lt;IF('Ayarlar'!$B$2="Pazartesi–Cumartesi",7,6))))</f>
        <v/>
      </c>
      <c r="F360" s="6" t="n"/>
      <c r="G360" s="5">
        <f>IF(OR($E360="",$B360&lt;&gt;"Yıllık izin"),0,$E360+N($F360))</f>
        <v/>
      </c>
    </row>
    <row r="361">
      <c r="C361" s="2" t="n"/>
      <c r="D361" s="2" t="n"/>
      <c r="E361" s="5">
        <f>IF(OR($C361="",$D361=""),"",NETWORKDAYS.INTL($C361,$D361,IF('Ayarlar'!$B$2="Pazartesi–Cumartesi",11,1),'Resmî tatiller'!$A$2:$A$400)-0.5*SUMPRODUCT(('Resmî tatiller'!$C$2:$C$400&lt;&gt;"")*('Resmî tatiller'!$C$2:$C$400&gt;=$C361)*('Resmî tatiller'!$C$2:$C$400&lt;=$D361)*(WEEKDAY('Resmî tatiller'!$C$2:$C$400,2)&lt;IF('Ayarlar'!$B$2="Pazartesi–Cumartesi",7,6))))</f>
        <v/>
      </c>
      <c r="F361" s="6" t="n"/>
      <c r="G361" s="5">
        <f>IF(OR($E361="",$B361&lt;&gt;"Yıllık izin"),0,$E361+N($F361))</f>
        <v/>
      </c>
    </row>
    <row r="362">
      <c r="C362" s="2" t="n"/>
      <c r="D362" s="2" t="n"/>
      <c r="E362" s="5">
        <f>IF(OR($C362="",$D362=""),"",NETWORKDAYS.INTL($C362,$D362,IF('Ayarlar'!$B$2="Pazartesi–Cumartesi",11,1),'Resmî tatiller'!$A$2:$A$400)-0.5*SUMPRODUCT(('Resmî tatiller'!$C$2:$C$400&lt;&gt;"")*('Resmî tatiller'!$C$2:$C$400&gt;=$C362)*('Resmî tatiller'!$C$2:$C$400&lt;=$D362)*(WEEKDAY('Resmî tatiller'!$C$2:$C$400,2)&lt;IF('Ayarlar'!$B$2="Pazartesi–Cumartesi",7,6))))</f>
        <v/>
      </c>
      <c r="F362" s="6" t="n"/>
      <c r="G362" s="5">
        <f>IF(OR($E362="",$B362&lt;&gt;"Yıllık izin"),0,$E362+N($F362))</f>
        <v/>
      </c>
    </row>
    <row r="363">
      <c r="C363" s="2" t="n"/>
      <c r="D363" s="2" t="n"/>
      <c r="E363" s="5">
        <f>IF(OR($C363="",$D363=""),"",NETWORKDAYS.INTL($C363,$D363,IF('Ayarlar'!$B$2="Pazartesi–Cumartesi",11,1),'Resmî tatiller'!$A$2:$A$400)-0.5*SUMPRODUCT(('Resmî tatiller'!$C$2:$C$400&lt;&gt;"")*('Resmî tatiller'!$C$2:$C$400&gt;=$C363)*('Resmî tatiller'!$C$2:$C$400&lt;=$D363)*(WEEKDAY('Resmî tatiller'!$C$2:$C$400,2)&lt;IF('Ayarlar'!$B$2="Pazartesi–Cumartesi",7,6))))</f>
        <v/>
      </c>
      <c r="F363" s="6" t="n"/>
      <c r="G363" s="5">
        <f>IF(OR($E363="",$B363&lt;&gt;"Yıllık izin"),0,$E363+N($F363))</f>
        <v/>
      </c>
    </row>
    <row r="364">
      <c r="C364" s="2" t="n"/>
      <c r="D364" s="2" t="n"/>
      <c r="E364" s="5">
        <f>IF(OR($C364="",$D364=""),"",NETWORKDAYS.INTL($C364,$D364,IF('Ayarlar'!$B$2="Pazartesi–Cumartesi",11,1),'Resmî tatiller'!$A$2:$A$400)-0.5*SUMPRODUCT(('Resmî tatiller'!$C$2:$C$400&lt;&gt;"")*('Resmî tatiller'!$C$2:$C$400&gt;=$C364)*('Resmî tatiller'!$C$2:$C$400&lt;=$D364)*(WEEKDAY('Resmî tatiller'!$C$2:$C$400,2)&lt;IF('Ayarlar'!$B$2="Pazartesi–Cumartesi",7,6))))</f>
        <v/>
      </c>
      <c r="F364" s="6" t="n"/>
      <c r="G364" s="5">
        <f>IF(OR($E364="",$B364&lt;&gt;"Yıllık izin"),0,$E364+N($F364))</f>
        <v/>
      </c>
    </row>
    <row r="365">
      <c r="C365" s="2" t="n"/>
      <c r="D365" s="2" t="n"/>
      <c r="E365" s="5">
        <f>IF(OR($C365="",$D365=""),"",NETWORKDAYS.INTL($C365,$D365,IF('Ayarlar'!$B$2="Pazartesi–Cumartesi",11,1),'Resmî tatiller'!$A$2:$A$400)-0.5*SUMPRODUCT(('Resmî tatiller'!$C$2:$C$400&lt;&gt;"")*('Resmî tatiller'!$C$2:$C$400&gt;=$C365)*('Resmî tatiller'!$C$2:$C$400&lt;=$D365)*(WEEKDAY('Resmî tatiller'!$C$2:$C$400,2)&lt;IF('Ayarlar'!$B$2="Pazartesi–Cumartesi",7,6))))</f>
        <v/>
      </c>
      <c r="F365" s="6" t="n"/>
      <c r="G365" s="5">
        <f>IF(OR($E365="",$B365&lt;&gt;"Yıllık izin"),0,$E365+N($F365))</f>
        <v/>
      </c>
    </row>
    <row r="366">
      <c r="C366" s="2" t="n"/>
      <c r="D366" s="2" t="n"/>
      <c r="E366" s="5">
        <f>IF(OR($C366="",$D366=""),"",NETWORKDAYS.INTL($C366,$D366,IF('Ayarlar'!$B$2="Pazartesi–Cumartesi",11,1),'Resmî tatiller'!$A$2:$A$400)-0.5*SUMPRODUCT(('Resmî tatiller'!$C$2:$C$400&lt;&gt;"")*('Resmî tatiller'!$C$2:$C$400&gt;=$C366)*('Resmî tatiller'!$C$2:$C$400&lt;=$D366)*(WEEKDAY('Resmî tatiller'!$C$2:$C$400,2)&lt;IF('Ayarlar'!$B$2="Pazartesi–Cumartesi",7,6))))</f>
        <v/>
      </c>
      <c r="F366" s="6" t="n"/>
      <c r="G366" s="5">
        <f>IF(OR($E366="",$B366&lt;&gt;"Yıllık izin"),0,$E366+N($F366))</f>
        <v/>
      </c>
    </row>
    <row r="367">
      <c r="C367" s="2" t="n"/>
      <c r="D367" s="2" t="n"/>
      <c r="E367" s="5">
        <f>IF(OR($C367="",$D367=""),"",NETWORKDAYS.INTL($C367,$D367,IF('Ayarlar'!$B$2="Pazartesi–Cumartesi",11,1),'Resmî tatiller'!$A$2:$A$400)-0.5*SUMPRODUCT(('Resmî tatiller'!$C$2:$C$400&lt;&gt;"")*('Resmî tatiller'!$C$2:$C$400&gt;=$C367)*('Resmî tatiller'!$C$2:$C$400&lt;=$D367)*(WEEKDAY('Resmî tatiller'!$C$2:$C$400,2)&lt;IF('Ayarlar'!$B$2="Pazartesi–Cumartesi",7,6))))</f>
        <v/>
      </c>
      <c r="F367" s="6" t="n"/>
      <c r="G367" s="5">
        <f>IF(OR($E367="",$B367&lt;&gt;"Yıllık izin"),0,$E367+N($F367))</f>
        <v/>
      </c>
    </row>
    <row r="368">
      <c r="C368" s="2" t="n"/>
      <c r="D368" s="2" t="n"/>
      <c r="E368" s="5">
        <f>IF(OR($C368="",$D368=""),"",NETWORKDAYS.INTL($C368,$D368,IF('Ayarlar'!$B$2="Pazartesi–Cumartesi",11,1),'Resmî tatiller'!$A$2:$A$400)-0.5*SUMPRODUCT(('Resmî tatiller'!$C$2:$C$400&lt;&gt;"")*('Resmî tatiller'!$C$2:$C$400&gt;=$C368)*('Resmî tatiller'!$C$2:$C$400&lt;=$D368)*(WEEKDAY('Resmî tatiller'!$C$2:$C$400,2)&lt;IF('Ayarlar'!$B$2="Pazartesi–Cumartesi",7,6))))</f>
        <v/>
      </c>
      <c r="F368" s="6" t="n"/>
      <c r="G368" s="5">
        <f>IF(OR($E368="",$B368&lt;&gt;"Yıllık izin"),0,$E368+N($F368))</f>
        <v/>
      </c>
    </row>
    <row r="369">
      <c r="C369" s="2" t="n"/>
      <c r="D369" s="2" t="n"/>
      <c r="E369" s="5">
        <f>IF(OR($C369="",$D369=""),"",NETWORKDAYS.INTL($C369,$D369,IF('Ayarlar'!$B$2="Pazartesi–Cumartesi",11,1),'Resmî tatiller'!$A$2:$A$400)-0.5*SUMPRODUCT(('Resmî tatiller'!$C$2:$C$400&lt;&gt;"")*('Resmî tatiller'!$C$2:$C$400&gt;=$C369)*('Resmî tatiller'!$C$2:$C$400&lt;=$D369)*(WEEKDAY('Resmî tatiller'!$C$2:$C$400,2)&lt;IF('Ayarlar'!$B$2="Pazartesi–Cumartesi",7,6))))</f>
        <v/>
      </c>
      <c r="F369" s="6" t="n"/>
      <c r="G369" s="5">
        <f>IF(OR($E369="",$B369&lt;&gt;"Yıllık izin"),0,$E369+N($F369))</f>
        <v/>
      </c>
    </row>
    <row r="370">
      <c r="C370" s="2" t="n"/>
      <c r="D370" s="2" t="n"/>
      <c r="E370" s="5">
        <f>IF(OR($C370="",$D370=""),"",NETWORKDAYS.INTL($C370,$D370,IF('Ayarlar'!$B$2="Pazartesi–Cumartesi",11,1),'Resmî tatiller'!$A$2:$A$400)-0.5*SUMPRODUCT(('Resmî tatiller'!$C$2:$C$400&lt;&gt;"")*('Resmî tatiller'!$C$2:$C$400&gt;=$C370)*('Resmî tatiller'!$C$2:$C$400&lt;=$D370)*(WEEKDAY('Resmî tatiller'!$C$2:$C$400,2)&lt;IF('Ayarlar'!$B$2="Pazartesi–Cumartesi",7,6))))</f>
        <v/>
      </c>
      <c r="F370" s="6" t="n"/>
      <c r="G370" s="5">
        <f>IF(OR($E370="",$B370&lt;&gt;"Yıllık izin"),0,$E370+N($F370))</f>
        <v/>
      </c>
    </row>
    <row r="371">
      <c r="C371" s="2" t="n"/>
      <c r="D371" s="2" t="n"/>
      <c r="E371" s="5">
        <f>IF(OR($C371="",$D371=""),"",NETWORKDAYS.INTL($C371,$D371,IF('Ayarlar'!$B$2="Pazartesi–Cumartesi",11,1),'Resmî tatiller'!$A$2:$A$400)-0.5*SUMPRODUCT(('Resmî tatiller'!$C$2:$C$400&lt;&gt;"")*('Resmî tatiller'!$C$2:$C$400&gt;=$C371)*('Resmî tatiller'!$C$2:$C$400&lt;=$D371)*(WEEKDAY('Resmî tatiller'!$C$2:$C$400,2)&lt;IF('Ayarlar'!$B$2="Pazartesi–Cumartesi",7,6))))</f>
        <v/>
      </c>
      <c r="F371" s="6" t="n"/>
      <c r="G371" s="5">
        <f>IF(OR($E371="",$B371&lt;&gt;"Yıllık izin"),0,$E371+N($F371))</f>
        <v/>
      </c>
    </row>
    <row r="372">
      <c r="C372" s="2" t="n"/>
      <c r="D372" s="2" t="n"/>
      <c r="E372" s="5">
        <f>IF(OR($C372="",$D372=""),"",NETWORKDAYS.INTL($C372,$D372,IF('Ayarlar'!$B$2="Pazartesi–Cumartesi",11,1),'Resmî tatiller'!$A$2:$A$400)-0.5*SUMPRODUCT(('Resmî tatiller'!$C$2:$C$400&lt;&gt;"")*('Resmî tatiller'!$C$2:$C$400&gt;=$C372)*('Resmî tatiller'!$C$2:$C$400&lt;=$D372)*(WEEKDAY('Resmî tatiller'!$C$2:$C$400,2)&lt;IF('Ayarlar'!$B$2="Pazartesi–Cumartesi",7,6))))</f>
        <v/>
      </c>
      <c r="F372" s="6" t="n"/>
      <c r="G372" s="5">
        <f>IF(OR($E372="",$B372&lt;&gt;"Yıllık izin"),0,$E372+N($F372))</f>
        <v/>
      </c>
    </row>
    <row r="373">
      <c r="C373" s="2" t="n"/>
      <c r="D373" s="2" t="n"/>
      <c r="E373" s="5">
        <f>IF(OR($C373="",$D373=""),"",NETWORKDAYS.INTL($C373,$D373,IF('Ayarlar'!$B$2="Pazartesi–Cumartesi",11,1),'Resmî tatiller'!$A$2:$A$400)-0.5*SUMPRODUCT(('Resmî tatiller'!$C$2:$C$400&lt;&gt;"")*('Resmî tatiller'!$C$2:$C$400&gt;=$C373)*('Resmî tatiller'!$C$2:$C$400&lt;=$D373)*(WEEKDAY('Resmî tatiller'!$C$2:$C$400,2)&lt;IF('Ayarlar'!$B$2="Pazartesi–Cumartesi",7,6))))</f>
        <v/>
      </c>
      <c r="F373" s="6" t="n"/>
      <c r="G373" s="5">
        <f>IF(OR($E373="",$B373&lt;&gt;"Yıllık izin"),0,$E373+N($F373))</f>
        <v/>
      </c>
    </row>
    <row r="374">
      <c r="C374" s="2" t="n"/>
      <c r="D374" s="2" t="n"/>
      <c r="E374" s="5">
        <f>IF(OR($C374="",$D374=""),"",NETWORKDAYS.INTL($C374,$D374,IF('Ayarlar'!$B$2="Pazartesi–Cumartesi",11,1),'Resmî tatiller'!$A$2:$A$400)-0.5*SUMPRODUCT(('Resmî tatiller'!$C$2:$C$400&lt;&gt;"")*('Resmî tatiller'!$C$2:$C$400&gt;=$C374)*('Resmî tatiller'!$C$2:$C$400&lt;=$D374)*(WEEKDAY('Resmî tatiller'!$C$2:$C$400,2)&lt;IF('Ayarlar'!$B$2="Pazartesi–Cumartesi",7,6))))</f>
        <v/>
      </c>
      <c r="F374" s="6" t="n"/>
      <c r="G374" s="5">
        <f>IF(OR($E374="",$B374&lt;&gt;"Yıllık izin"),0,$E374+N($F374))</f>
        <v/>
      </c>
    </row>
    <row r="375">
      <c r="C375" s="2" t="n"/>
      <c r="D375" s="2" t="n"/>
      <c r="E375" s="5">
        <f>IF(OR($C375="",$D375=""),"",NETWORKDAYS.INTL($C375,$D375,IF('Ayarlar'!$B$2="Pazartesi–Cumartesi",11,1),'Resmî tatiller'!$A$2:$A$400)-0.5*SUMPRODUCT(('Resmî tatiller'!$C$2:$C$400&lt;&gt;"")*('Resmî tatiller'!$C$2:$C$400&gt;=$C375)*('Resmî tatiller'!$C$2:$C$400&lt;=$D375)*(WEEKDAY('Resmî tatiller'!$C$2:$C$400,2)&lt;IF('Ayarlar'!$B$2="Pazartesi–Cumartesi",7,6))))</f>
        <v/>
      </c>
      <c r="F375" s="6" t="n"/>
      <c r="G375" s="5">
        <f>IF(OR($E375="",$B375&lt;&gt;"Yıllık izin"),0,$E375+N($F375))</f>
        <v/>
      </c>
    </row>
    <row r="376">
      <c r="C376" s="2" t="n"/>
      <c r="D376" s="2" t="n"/>
      <c r="E376" s="5">
        <f>IF(OR($C376="",$D376=""),"",NETWORKDAYS.INTL($C376,$D376,IF('Ayarlar'!$B$2="Pazartesi–Cumartesi",11,1),'Resmî tatiller'!$A$2:$A$400)-0.5*SUMPRODUCT(('Resmî tatiller'!$C$2:$C$400&lt;&gt;"")*('Resmî tatiller'!$C$2:$C$400&gt;=$C376)*('Resmî tatiller'!$C$2:$C$400&lt;=$D376)*(WEEKDAY('Resmî tatiller'!$C$2:$C$400,2)&lt;IF('Ayarlar'!$B$2="Pazartesi–Cumartesi",7,6))))</f>
        <v/>
      </c>
      <c r="F376" s="6" t="n"/>
      <c r="G376" s="5">
        <f>IF(OR($E376="",$B376&lt;&gt;"Yıllık izin"),0,$E376+N($F376))</f>
        <v/>
      </c>
    </row>
    <row r="377">
      <c r="C377" s="2" t="n"/>
      <c r="D377" s="2" t="n"/>
      <c r="E377" s="5">
        <f>IF(OR($C377="",$D377=""),"",NETWORKDAYS.INTL($C377,$D377,IF('Ayarlar'!$B$2="Pazartesi–Cumartesi",11,1),'Resmî tatiller'!$A$2:$A$400)-0.5*SUMPRODUCT(('Resmî tatiller'!$C$2:$C$400&lt;&gt;"")*('Resmî tatiller'!$C$2:$C$400&gt;=$C377)*('Resmî tatiller'!$C$2:$C$400&lt;=$D377)*(WEEKDAY('Resmî tatiller'!$C$2:$C$400,2)&lt;IF('Ayarlar'!$B$2="Pazartesi–Cumartesi",7,6))))</f>
        <v/>
      </c>
      <c r="F377" s="6" t="n"/>
      <c r="G377" s="5">
        <f>IF(OR($E377="",$B377&lt;&gt;"Yıllık izin"),0,$E377+N($F377))</f>
        <v/>
      </c>
    </row>
    <row r="378">
      <c r="C378" s="2" t="n"/>
      <c r="D378" s="2" t="n"/>
      <c r="E378" s="5">
        <f>IF(OR($C378="",$D378=""),"",NETWORKDAYS.INTL($C378,$D378,IF('Ayarlar'!$B$2="Pazartesi–Cumartesi",11,1),'Resmî tatiller'!$A$2:$A$400)-0.5*SUMPRODUCT(('Resmî tatiller'!$C$2:$C$400&lt;&gt;"")*('Resmî tatiller'!$C$2:$C$400&gt;=$C378)*('Resmî tatiller'!$C$2:$C$400&lt;=$D378)*(WEEKDAY('Resmî tatiller'!$C$2:$C$400,2)&lt;IF('Ayarlar'!$B$2="Pazartesi–Cumartesi",7,6))))</f>
        <v/>
      </c>
      <c r="F378" s="6" t="n"/>
      <c r="G378" s="5">
        <f>IF(OR($E378="",$B378&lt;&gt;"Yıllık izin"),0,$E378+N($F378))</f>
        <v/>
      </c>
    </row>
    <row r="379">
      <c r="C379" s="2" t="n"/>
      <c r="D379" s="2" t="n"/>
      <c r="E379" s="5">
        <f>IF(OR($C379="",$D379=""),"",NETWORKDAYS.INTL($C379,$D379,IF('Ayarlar'!$B$2="Pazartesi–Cumartesi",11,1),'Resmî tatiller'!$A$2:$A$400)-0.5*SUMPRODUCT(('Resmî tatiller'!$C$2:$C$400&lt;&gt;"")*('Resmî tatiller'!$C$2:$C$400&gt;=$C379)*('Resmî tatiller'!$C$2:$C$400&lt;=$D379)*(WEEKDAY('Resmî tatiller'!$C$2:$C$400,2)&lt;IF('Ayarlar'!$B$2="Pazartesi–Cumartesi",7,6))))</f>
        <v/>
      </c>
      <c r="F379" s="6" t="n"/>
      <c r="G379" s="5">
        <f>IF(OR($E379="",$B379&lt;&gt;"Yıllık izin"),0,$E379+N($F379))</f>
        <v/>
      </c>
    </row>
    <row r="380">
      <c r="C380" s="2" t="n"/>
      <c r="D380" s="2" t="n"/>
      <c r="E380" s="5">
        <f>IF(OR($C380="",$D380=""),"",NETWORKDAYS.INTL($C380,$D380,IF('Ayarlar'!$B$2="Pazartesi–Cumartesi",11,1),'Resmî tatiller'!$A$2:$A$400)-0.5*SUMPRODUCT(('Resmî tatiller'!$C$2:$C$400&lt;&gt;"")*('Resmî tatiller'!$C$2:$C$400&gt;=$C380)*('Resmî tatiller'!$C$2:$C$400&lt;=$D380)*(WEEKDAY('Resmî tatiller'!$C$2:$C$400,2)&lt;IF('Ayarlar'!$B$2="Pazartesi–Cumartesi",7,6))))</f>
        <v/>
      </c>
      <c r="F380" s="6" t="n"/>
      <c r="G380" s="5">
        <f>IF(OR($E380="",$B380&lt;&gt;"Yıllık izin"),0,$E380+N($F380))</f>
        <v/>
      </c>
    </row>
    <row r="381">
      <c r="C381" s="2" t="n"/>
      <c r="D381" s="2" t="n"/>
      <c r="E381" s="5">
        <f>IF(OR($C381="",$D381=""),"",NETWORKDAYS.INTL($C381,$D381,IF('Ayarlar'!$B$2="Pazartesi–Cumartesi",11,1),'Resmî tatiller'!$A$2:$A$400)-0.5*SUMPRODUCT(('Resmî tatiller'!$C$2:$C$400&lt;&gt;"")*('Resmî tatiller'!$C$2:$C$400&gt;=$C381)*('Resmî tatiller'!$C$2:$C$400&lt;=$D381)*(WEEKDAY('Resmî tatiller'!$C$2:$C$400,2)&lt;IF('Ayarlar'!$B$2="Pazartesi–Cumartesi",7,6))))</f>
        <v/>
      </c>
      <c r="F381" s="6" t="n"/>
      <c r="G381" s="5">
        <f>IF(OR($E381="",$B381&lt;&gt;"Yıllık izin"),0,$E381+N($F381))</f>
        <v/>
      </c>
    </row>
    <row r="382">
      <c r="C382" s="2" t="n"/>
      <c r="D382" s="2" t="n"/>
      <c r="E382" s="5">
        <f>IF(OR($C382="",$D382=""),"",NETWORKDAYS.INTL($C382,$D382,IF('Ayarlar'!$B$2="Pazartesi–Cumartesi",11,1),'Resmî tatiller'!$A$2:$A$400)-0.5*SUMPRODUCT(('Resmî tatiller'!$C$2:$C$400&lt;&gt;"")*('Resmî tatiller'!$C$2:$C$400&gt;=$C382)*('Resmî tatiller'!$C$2:$C$400&lt;=$D382)*(WEEKDAY('Resmî tatiller'!$C$2:$C$400,2)&lt;IF('Ayarlar'!$B$2="Pazartesi–Cumartesi",7,6))))</f>
        <v/>
      </c>
      <c r="F382" s="6" t="n"/>
      <c r="G382" s="5">
        <f>IF(OR($E382="",$B382&lt;&gt;"Yıllık izin"),0,$E382+N($F382))</f>
        <v/>
      </c>
    </row>
    <row r="383">
      <c r="C383" s="2" t="n"/>
      <c r="D383" s="2" t="n"/>
      <c r="E383" s="5">
        <f>IF(OR($C383="",$D383=""),"",NETWORKDAYS.INTL($C383,$D383,IF('Ayarlar'!$B$2="Pazartesi–Cumartesi",11,1),'Resmî tatiller'!$A$2:$A$400)-0.5*SUMPRODUCT(('Resmî tatiller'!$C$2:$C$400&lt;&gt;"")*('Resmî tatiller'!$C$2:$C$400&gt;=$C383)*('Resmî tatiller'!$C$2:$C$400&lt;=$D383)*(WEEKDAY('Resmî tatiller'!$C$2:$C$400,2)&lt;IF('Ayarlar'!$B$2="Pazartesi–Cumartesi",7,6))))</f>
        <v/>
      </c>
      <c r="F383" s="6" t="n"/>
      <c r="G383" s="5">
        <f>IF(OR($E383="",$B383&lt;&gt;"Yıllık izin"),0,$E383+N($F383))</f>
        <v/>
      </c>
    </row>
    <row r="384">
      <c r="C384" s="2" t="n"/>
      <c r="D384" s="2" t="n"/>
      <c r="E384" s="5">
        <f>IF(OR($C384="",$D384=""),"",NETWORKDAYS.INTL($C384,$D384,IF('Ayarlar'!$B$2="Pazartesi–Cumartesi",11,1),'Resmî tatiller'!$A$2:$A$400)-0.5*SUMPRODUCT(('Resmî tatiller'!$C$2:$C$400&lt;&gt;"")*('Resmî tatiller'!$C$2:$C$400&gt;=$C384)*('Resmî tatiller'!$C$2:$C$400&lt;=$D384)*(WEEKDAY('Resmî tatiller'!$C$2:$C$400,2)&lt;IF('Ayarlar'!$B$2="Pazartesi–Cumartesi",7,6))))</f>
        <v/>
      </c>
      <c r="F384" s="6" t="n"/>
      <c r="G384" s="5">
        <f>IF(OR($E384="",$B384&lt;&gt;"Yıllık izin"),0,$E384+N($F384))</f>
        <v/>
      </c>
    </row>
    <row r="385">
      <c r="C385" s="2" t="n"/>
      <c r="D385" s="2" t="n"/>
      <c r="E385" s="5">
        <f>IF(OR($C385="",$D385=""),"",NETWORKDAYS.INTL($C385,$D385,IF('Ayarlar'!$B$2="Pazartesi–Cumartesi",11,1),'Resmî tatiller'!$A$2:$A$400)-0.5*SUMPRODUCT(('Resmî tatiller'!$C$2:$C$400&lt;&gt;"")*('Resmî tatiller'!$C$2:$C$400&gt;=$C385)*('Resmî tatiller'!$C$2:$C$400&lt;=$D385)*(WEEKDAY('Resmî tatiller'!$C$2:$C$400,2)&lt;IF('Ayarlar'!$B$2="Pazartesi–Cumartesi",7,6))))</f>
        <v/>
      </c>
      <c r="F385" s="6" t="n"/>
      <c r="G385" s="5">
        <f>IF(OR($E385="",$B385&lt;&gt;"Yıllık izin"),0,$E385+N($F385))</f>
        <v/>
      </c>
    </row>
    <row r="386">
      <c r="C386" s="2" t="n"/>
      <c r="D386" s="2" t="n"/>
      <c r="E386" s="5">
        <f>IF(OR($C386="",$D386=""),"",NETWORKDAYS.INTL($C386,$D386,IF('Ayarlar'!$B$2="Pazartesi–Cumartesi",11,1),'Resmî tatiller'!$A$2:$A$400)-0.5*SUMPRODUCT(('Resmî tatiller'!$C$2:$C$400&lt;&gt;"")*('Resmî tatiller'!$C$2:$C$400&gt;=$C386)*('Resmî tatiller'!$C$2:$C$400&lt;=$D386)*(WEEKDAY('Resmî tatiller'!$C$2:$C$400,2)&lt;IF('Ayarlar'!$B$2="Pazartesi–Cumartesi",7,6))))</f>
        <v/>
      </c>
      <c r="F386" s="6" t="n"/>
      <c r="G386" s="5">
        <f>IF(OR($E386="",$B386&lt;&gt;"Yıllık izin"),0,$E386+N($F386))</f>
        <v/>
      </c>
    </row>
    <row r="387">
      <c r="C387" s="2" t="n"/>
      <c r="D387" s="2" t="n"/>
      <c r="E387" s="5">
        <f>IF(OR($C387="",$D387=""),"",NETWORKDAYS.INTL($C387,$D387,IF('Ayarlar'!$B$2="Pazartesi–Cumartesi",11,1),'Resmî tatiller'!$A$2:$A$400)-0.5*SUMPRODUCT(('Resmî tatiller'!$C$2:$C$400&lt;&gt;"")*('Resmî tatiller'!$C$2:$C$400&gt;=$C387)*('Resmî tatiller'!$C$2:$C$400&lt;=$D387)*(WEEKDAY('Resmî tatiller'!$C$2:$C$400,2)&lt;IF('Ayarlar'!$B$2="Pazartesi–Cumartesi",7,6))))</f>
        <v/>
      </c>
      <c r="F387" s="6" t="n"/>
      <c r="G387" s="5">
        <f>IF(OR($E387="",$B387&lt;&gt;"Yıllık izin"),0,$E387+N($F387))</f>
        <v/>
      </c>
    </row>
    <row r="388">
      <c r="C388" s="2" t="n"/>
      <c r="D388" s="2" t="n"/>
      <c r="E388" s="5">
        <f>IF(OR($C388="",$D388=""),"",NETWORKDAYS.INTL($C388,$D388,IF('Ayarlar'!$B$2="Pazartesi–Cumartesi",11,1),'Resmî tatiller'!$A$2:$A$400)-0.5*SUMPRODUCT(('Resmî tatiller'!$C$2:$C$400&lt;&gt;"")*('Resmî tatiller'!$C$2:$C$400&gt;=$C388)*('Resmî tatiller'!$C$2:$C$400&lt;=$D388)*(WEEKDAY('Resmî tatiller'!$C$2:$C$400,2)&lt;IF('Ayarlar'!$B$2="Pazartesi–Cumartesi",7,6))))</f>
        <v/>
      </c>
      <c r="F388" s="6" t="n"/>
      <c r="G388" s="5">
        <f>IF(OR($E388="",$B388&lt;&gt;"Yıllık izin"),0,$E388+N($F388))</f>
        <v/>
      </c>
    </row>
    <row r="389">
      <c r="C389" s="2" t="n"/>
      <c r="D389" s="2" t="n"/>
      <c r="E389" s="5">
        <f>IF(OR($C389="",$D389=""),"",NETWORKDAYS.INTL($C389,$D389,IF('Ayarlar'!$B$2="Pazartesi–Cumartesi",11,1),'Resmî tatiller'!$A$2:$A$400)-0.5*SUMPRODUCT(('Resmî tatiller'!$C$2:$C$400&lt;&gt;"")*('Resmî tatiller'!$C$2:$C$400&gt;=$C389)*('Resmî tatiller'!$C$2:$C$400&lt;=$D389)*(WEEKDAY('Resmî tatiller'!$C$2:$C$400,2)&lt;IF('Ayarlar'!$B$2="Pazartesi–Cumartesi",7,6))))</f>
        <v/>
      </c>
      <c r="F389" s="6" t="n"/>
      <c r="G389" s="5">
        <f>IF(OR($E389="",$B389&lt;&gt;"Yıllık izin"),0,$E389+N($F389))</f>
        <v/>
      </c>
    </row>
    <row r="390">
      <c r="C390" s="2" t="n"/>
      <c r="D390" s="2" t="n"/>
      <c r="E390" s="5">
        <f>IF(OR($C390="",$D390=""),"",NETWORKDAYS.INTL($C390,$D390,IF('Ayarlar'!$B$2="Pazartesi–Cumartesi",11,1),'Resmî tatiller'!$A$2:$A$400)-0.5*SUMPRODUCT(('Resmî tatiller'!$C$2:$C$400&lt;&gt;"")*('Resmî tatiller'!$C$2:$C$400&gt;=$C390)*('Resmî tatiller'!$C$2:$C$400&lt;=$D390)*(WEEKDAY('Resmî tatiller'!$C$2:$C$400,2)&lt;IF('Ayarlar'!$B$2="Pazartesi–Cumartesi",7,6))))</f>
        <v/>
      </c>
      <c r="F390" s="6" t="n"/>
      <c r="G390" s="5">
        <f>IF(OR($E390="",$B390&lt;&gt;"Yıllık izin"),0,$E390+N($F390))</f>
        <v/>
      </c>
    </row>
    <row r="391">
      <c r="C391" s="2" t="n"/>
      <c r="D391" s="2" t="n"/>
      <c r="E391" s="5">
        <f>IF(OR($C391="",$D391=""),"",NETWORKDAYS.INTL($C391,$D391,IF('Ayarlar'!$B$2="Pazartesi–Cumartesi",11,1),'Resmî tatiller'!$A$2:$A$400)-0.5*SUMPRODUCT(('Resmî tatiller'!$C$2:$C$400&lt;&gt;"")*('Resmî tatiller'!$C$2:$C$400&gt;=$C391)*('Resmî tatiller'!$C$2:$C$400&lt;=$D391)*(WEEKDAY('Resmî tatiller'!$C$2:$C$400,2)&lt;IF('Ayarlar'!$B$2="Pazartesi–Cumartesi",7,6))))</f>
        <v/>
      </c>
      <c r="F391" s="6" t="n"/>
      <c r="G391" s="5">
        <f>IF(OR($E391="",$B391&lt;&gt;"Yıllık izin"),0,$E391+N($F391))</f>
        <v/>
      </c>
    </row>
    <row r="392">
      <c r="C392" s="2" t="n"/>
      <c r="D392" s="2" t="n"/>
      <c r="E392" s="5">
        <f>IF(OR($C392="",$D392=""),"",NETWORKDAYS.INTL($C392,$D392,IF('Ayarlar'!$B$2="Pazartesi–Cumartesi",11,1),'Resmî tatiller'!$A$2:$A$400)-0.5*SUMPRODUCT(('Resmî tatiller'!$C$2:$C$400&lt;&gt;"")*('Resmî tatiller'!$C$2:$C$400&gt;=$C392)*('Resmî tatiller'!$C$2:$C$400&lt;=$D392)*(WEEKDAY('Resmî tatiller'!$C$2:$C$400,2)&lt;IF('Ayarlar'!$B$2="Pazartesi–Cumartesi",7,6))))</f>
        <v/>
      </c>
      <c r="F392" s="6" t="n"/>
      <c r="G392" s="5">
        <f>IF(OR($E392="",$B392&lt;&gt;"Yıllık izin"),0,$E392+N($F392))</f>
        <v/>
      </c>
    </row>
    <row r="393">
      <c r="C393" s="2" t="n"/>
      <c r="D393" s="2" t="n"/>
      <c r="E393" s="5">
        <f>IF(OR($C393="",$D393=""),"",NETWORKDAYS.INTL($C393,$D393,IF('Ayarlar'!$B$2="Pazartesi–Cumartesi",11,1),'Resmî tatiller'!$A$2:$A$400)-0.5*SUMPRODUCT(('Resmî tatiller'!$C$2:$C$400&lt;&gt;"")*('Resmî tatiller'!$C$2:$C$400&gt;=$C393)*('Resmî tatiller'!$C$2:$C$400&lt;=$D393)*(WEEKDAY('Resmî tatiller'!$C$2:$C$400,2)&lt;IF('Ayarlar'!$B$2="Pazartesi–Cumartesi",7,6))))</f>
        <v/>
      </c>
      <c r="F393" s="6" t="n"/>
      <c r="G393" s="5">
        <f>IF(OR($E393="",$B393&lt;&gt;"Yıllık izin"),0,$E393+N($F393))</f>
        <v/>
      </c>
    </row>
    <row r="394">
      <c r="C394" s="2" t="n"/>
      <c r="D394" s="2" t="n"/>
      <c r="E394" s="5">
        <f>IF(OR($C394="",$D394=""),"",NETWORKDAYS.INTL($C394,$D394,IF('Ayarlar'!$B$2="Pazartesi–Cumartesi",11,1),'Resmî tatiller'!$A$2:$A$400)-0.5*SUMPRODUCT(('Resmî tatiller'!$C$2:$C$400&lt;&gt;"")*('Resmî tatiller'!$C$2:$C$400&gt;=$C394)*('Resmî tatiller'!$C$2:$C$400&lt;=$D394)*(WEEKDAY('Resmî tatiller'!$C$2:$C$400,2)&lt;IF('Ayarlar'!$B$2="Pazartesi–Cumartesi",7,6))))</f>
        <v/>
      </c>
      <c r="F394" s="6" t="n"/>
      <c r="G394" s="5">
        <f>IF(OR($E394="",$B394&lt;&gt;"Yıllık izin"),0,$E394+N($F394))</f>
        <v/>
      </c>
    </row>
    <row r="395">
      <c r="C395" s="2" t="n"/>
      <c r="D395" s="2" t="n"/>
      <c r="E395" s="5">
        <f>IF(OR($C395="",$D395=""),"",NETWORKDAYS.INTL($C395,$D395,IF('Ayarlar'!$B$2="Pazartesi–Cumartesi",11,1),'Resmî tatiller'!$A$2:$A$400)-0.5*SUMPRODUCT(('Resmî tatiller'!$C$2:$C$400&lt;&gt;"")*('Resmî tatiller'!$C$2:$C$400&gt;=$C395)*('Resmî tatiller'!$C$2:$C$400&lt;=$D395)*(WEEKDAY('Resmî tatiller'!$C$2:$C$400,2)&lt;IF('Ayarlar'!$B$2="Pazartesi–Cumartesi",7,6))))</f>
        <v/>
      </c>
      <c r="F395" s="6" t="n"/>
      <c r="G395" s="5">
        <f>IF(OR($E395="",$B395&lt;&gt;"Yıllık izin"),0,$E395+N($F395))</f>
        <v/>
      </c>
    </row>
    <row r="396">
      <c r="C396" s="2" t="n"/>
      <c r="D396" s="2" t="n"/>
      <c r="E396" s="5">
        <f>IF(OR($C396="",$D396=""),"",NETWORKDAYS.INTL($C396,$D396,IF('Ayarlar'!$B$2="Pazartesi–Cumartesi",11,1),'Resmî tatiller'!$A$2:$A$400)-0.5*SUMPRODUCT(('Resmî tatiller'!$C$2:$C$400&lt;&gt;"")*('Resmî tatiller'!$C$2:$C$400&gt;=$C396)*('Resmî tatiller'!$C$2:$C$400&lt;=$D396)*(WEEKDAY('Resmî tatiller'!$C$2:$C$400,2)&lt;IF('Ayarlar'!$B$2="Pazartesi–Cumartesi",7,6))))</f>
        <v/>
      </c>
      <c r="F396" s="6" t="n"/>
      <c r="G396" s="5">
        <f>IF(OR($E396="",$B396&lt;&gt;"Yıllık izin"),0,$E396+N($F396))</f>
        <v/>
      </c>
    </row>
    <row r="397">
      <c r="C397" s="2" t="n"/>
      <c r="D397" s="2" t="n"/>
      <c r="E397" s="5">
        <f>IF(OR($C397="",$D397=""),"",NETWORKDAYS.INTL($C397,$D397,IF('Ayarlar'!$B$2="Pazartesi–Cumartesi",11,1),'Resmî tatiller'!$A$2:$A$400)-0.5*SUMPRODUCT(('Resmî tatiller'!$C$2:$C$400&lt;&gt;"")*('Resmî tatiller'!$C$2:$C$400&gt;=$C397)*('Resmî tatiller'!$C$2:$C$400&lt;=$D397)*(WEEKDAY('Resmî tatiller'!$C$2:$C$400,2)&lt;IF('Ayarlar'!$B$2="Pazartesi–Cumartesi",7,6))))</f>
        <v/>
      </c>
      <c r="F397" s="6" t="n"/>
      <c r="G397" s="5">
        <f>IF(OR($E397="",$B397&lt;&gt;"Yıllık izin"),0,$E397+N($F397))</f>
        <v/>
      </c>
    </row>
    <row r="398">
      <c r="C398" s="2" t="n"/>
      <c r="D398" s="2" t="n"/>
      <c r="E398" s="5">
        <f>IF(OR($C398="",$D398=""),"",NETWORKDAYS.INTL($C398,$D398,IF('Ayarlar'!$B$2="Pazartesi–Cumartesi",11,1),'Resmî tatiller'!$A$2:$A$400)-0.5*SUMPRODUCT(('Resmî tatiller'!$C$2:$C$400&lt;&gt;"")*('Resmî tatiller'!$C$2:$C$400&gt;=$C398)*('Resmî tatiller'!$C$2:$C$400&lt;=$D398)*(WEEKDAY('Resmî tatiller'!$C$2:$C$400,2)&lt;IF('Ayarlar'!$B$2="Pazartesi–Cumartesi",7,6))))</f>
        <v/>
      </c>
      <c r="F398" s="6" t="n"/>
      <c r="G398" s="5">
        <f>IF(OR($E398="",$B398&lt;&gt;"Yıllık izin"),0,$E398+N($F398))</f>
        <v/>
      </c>
    </row>
    <row r="399">
      <c r="C399" s="2" t="n"/>
      <c r="D399" s="2" t="n"/>
      <c r="E399" s="5">
        <f>IF(OR($C399="",$D399=""),"",NETWORKDAYS.INTL($C399,$D399,IF('Ayarlar'!$B$2="Pazartesi–Cumartesi",11,1),'Resmî tatiller'!$A$2:$A$400)-0.5*SUMPRODUCT(('Resmî tatiller'!$C$2:$C$400&lt;&gt;"")*('Resmî tatiller'!$C$2:$C$400&gt;=$C399)*('Resmî tatiller'!$C$2:$C$400&lt;=$D399)*(WEEKDAY('Resmî tatiller'!$C$2:$C$400,2)&lt;IF('Ayarlar'!$B$2="Pazartesi–Cumartesi",7,6))))</f>
        <v/>
      </c>
      <c r="F399" s="6" t="n"/>
      <c r="G399" s="5">
        <f>IF(OR($E399="",$B399&lt;&gt;"Yıllık izin"),0,$E399+N($F399))</f>
        <v/>
      </c>
    </row>
    <row r="400">
      <c r="C400" s="2" t="n"/>
      <c r="D400" s="2" t="n"/>
      <c r="E400" s="5">
        <f>IF(OR($C400="",$D400=""),"",NETWORKDAYS.INTL($C400,$D400,IF('Ayarlar'!$B$2="Pazartesi–Cumartesi",11,1),'Resmî tatiller'!$A$2:$A$400)-0.5*SUMPRODUCT(('Resmî tatiller'!$C$2:$C$400&lt;&gt;"")*('Resmî tatiller'!$C$2:$C$400&gt;=$C400)*('Resmî tatiller'!$C$2:$C$400&lt;=$D400)*(WEEKDAY('Resmî tatiller'!$C$2:$C$400,2)&lt;IF('Ayarlar'!$B$2="Pazartesi–Cumartesi",7,6))))</f>
        <v/>
      </c>
      <c r="F400" s="6" t="n"/>
      <c r="G400" s="5">
        <f>IF(OR($E400="",$B400&lt;&gt;"Yıllık izin"),0,$E400+N($F400))</f>
        <v/>
      </c>
    </row>
    <row r="401">
      <c r="C401" s="2" t="n"/>
      <c r="D401" s="2" t="n"/>
      <c r="E401" s="5">
        <f>IF(OR($C401="",$D401=""),"",NETWORKDAYS.INTL($C401,$D401,IF('Ayarlar'!$B$2="Pazartesi–Cumartesi",11,1),'Resmî tatiller'!$A$2:$A$400)-0.5*SUMPRODUCT(('Resmî tatiller'!$C$2:$C$400&lt;&gt;"")*('Resmî tatiller'!$C$2:$C$400&gt;=$C401)*('Resmî tatiller'!$C$2:$C$400&lt;=$D401)*(WEEKDAY('Resmî tatiller'!$C$2:$C$400,2)&lt;IF('Ayarlar'!$B$2="Pazartesi–Cumartesi",7,6))))</f>
        <v/>
      </c>
      <c r="F401" s="6" t="n"/>
      <c r="G401" s="5">
        <f>IF(OR($E401="",$B401&lt;&gt;"Yıllık izin"),0,$E401+N($F401))</f>
        <v/>
      </c>
    </row>
    <row r="402">
      <c r="C402" s="2" t="n"/>
      <c r="D402" s="2" t="n"/>
      <c r="E402" s="5">
        <f>IF(OR($C402="",$D402=""),"",NETWORKDAYS.INTL($C402,$D402,IF('Ayarlar'!$B$2="Pazartesi–Cumartesi",11,1),'Resmî tatiller'!$A$2:$A$400)-0.5*SUMPRODUCT(('Resmî tatiller'!$C$2:$C$400&lt;&gt;"")*('Resmî tatiller'!$C$2:$C$400&gt;=$C402)*('Resmî tatiller'!$C$2:$C$400&lt;=$D402)*(WEEKDAY('Resmî tatiller'!$C$2:$C$400,2)&lt;IF('Ayarlar'!$B$2="Pazartesi–Cumartesi",7,6))))</f>
        <v/>
      </c>
      <c r="F402" s="6" t="n"/>
      <c r="G402" s="5">
        <f>IF(OR($E402="",$B402&lt;&gt;"Yıllık izin"),0,$E402+N($F402))</f>
        <v/>
      </c>
    </row>
    <row r="403">
      <c r="C403" s="2" t="n"/>
      <c r="D403" s="2" t="n"/>
      <c r="E403" s="5">
        <f>IF(OR($C403="",$D403=""),"",NETWORKDAYS.INTL($C403,$D403,IF('Ayarlar'!$B$2="Pazartesi–Cumartesi",11,1),'Resmî tatiller'!$A$2:$A$400)-0.5*SUMPRODUCT(('Resmî tatiller'!$C$2:$C$400&lt;&gt;"")*('Resmî tatiller'!$C$2:$C$400&gt;=$C403)*('Resmî tatiller'!$C$2:$C$400&lt;=$D403)*(WEEKDAY('Resmî tatiller'!$C$2:$C$400,2)&lt;IF('Ayarlar'!$B$2="Pazartesi–Cumartesi",7,6))))</f>
        <v/>
      </c>
      <c r="F403" s="6" t="n"/>
      <c r="G403" s="5">
        <f>IF(OR($E403="",$B403&lt;&gt;"Yıllık izin"),0,$E403+N($F403))</f>
        <v/>
      </c>
    </row>
    <row r="404">
      <c r="C404" s="2" t="n"/>
      <c r="D404" s="2" t="n"/>
      <c r="E404" s="5">
        <f>IF(OR($C404="",$D404=""),"",NETWORKDAYS.INTL($C404,$D404,IF('Ayarlar'!$B$2="Pazartesi–Cumartesi",11,1),'Resmî tatiller'!$A$2:$A$400)-0.5*SUMPRODUCT(('Resmî tatiller'!$C$2:$C$400&lt;&gt;"")*('Resmî tatiller'!$C$2:$C$400&gt;=$C404)*('Resmî tatiller'!$C$2:$C$400&lt;=$D404)*(WEEKDAY('Resmî tatiller'!$C$2:$C$400,2)&lt;IF('Ayarlar'!$B$2="Pazartesi–Cumartesi",7,6))))</f>
        <v/>
      </c>
      <c r="F404" s="6" t="n"/>
      <c r="G404" s="5">
        <f>IF(OR($E404="",$B404&lt;&gt;"Yıllık izin"),0,$E404+N($F404))</f>
        <v/>
      </c>
    </row>
    <row r="405">
      <c r="C405" s="2" t="n"/>
      <c r="D405" s="2" t="n"/>
      <c r="E405" s="5">
        <f>IF(OR($C405="",$D405=""),"",NETWORKDAYS.INTL($C405,$D405,IF('Ayarlar'!$B$2="Pazartesi–Cumartesi",11,1),'Resmî tatiller'!$A$2:$A$400)-0.5*SUMPRODUCT(('Resmî tatiller'!$C$2:$C$400&lt;&gt;"")*('Resmî tatiller'!$C$2:$C$400&gt;=$C405)*('Resmî tatiller'!$C$2:$C$400&lt;=$D405)*(WEEKDAY('Resmî tatiller'!$C$2:$C$400,2)&lt;IF('Ayarlar'!$B$2="Pazartesi–Cumartesi",7,6))))</f>
        <v/>
      </c>
      <c r="F405" s="6" t="n"/>
      <c r="G405" s="5">
        <f>IF(OR($E405="",$B405&lt;&gt;"Yıllık izin"),0,$E405+N($F405))</f>
        <v/>
      </c>
    </row>
    <row r="406">
      <c r="C406" s="2" t="n"/>
      <c r="D406" s="2" t="n"/>
      <c r="E406" s="5">
        <f>IF(OR($C406="",$D406=""),"",NETWORKDAYS.INTL($C406,$D406,IF('Ayarlar'!$B$2="Pazartesi–Cumartesi",11,1),'Resmî tatiller'!$A$2:$A$400)-0.5*SUMPRODUCT(('Resmî tatiller'!$C$2:$C$400&lt;&gt;"")*('Resmî tatiller'!$C$2:$C$400&gt;=$C406)*('Resmî tatiller'!$C$2:$C$400&lt;=$D406)*(WEEKDAY('Resmî tatiller'!$C$2:$C$400,2)&lt;IF('Ayarlar'!$B$2="Pazartesi–Cumartesi",7,6))))</f>
        <v/>
      </c>
      <c r="F406" s="6" t="n"/>
      <c r="G406" s="5">
        <f>IF(OR($E406="",$B406&lt;&gt;"Yıllık izin"),0,$E406+N($F406))</f>
        <v/>
      </c>
    </row>
    <row r="407">
      <c r="C407" s="2" t="n"/>
      <c r="D407" s="2" t="n"/>
      <c r="E407" s="5">
        <f>IF(OR($C407="",$D407=""),"",NETWORKDAYS.INTL($C407,$D407,IF('Ayarlar'!$B$2="Pazartesi–Cumartesi",11,1),'Resmî tatiller'!$A$2:$A$400)-0.5*SUMPRODUCT(('Resmî tatiller'!$C$2:$C$400&lt;&gt;"")*('Resmî tatiller'!$C$2:$C$400&gt;=$C407)*('Resmî tatiller'!$C$2:$C$400&lt;=$D407)*(WEEKDAY('Resmî tatiller'!$C$2:$C$400,2)&lt;IF('Ayarlar'!$B$2="Pazartesi–Cumartesi",7,6))))</f>
        <v/>
      </c>
      <c r="F407" s="6" t="n"/>
      <c r="G407" s="5">
        <f>IF(OR($E407="",$B407&lt;&gt;"Yıllık izin"),0,$E407+N($F407))</f>
        <v/>
      </c>
    </row>
    <row r="408">
      <c r="C408" s="2" t="n"/>
      <c r="D408" s="2" t="n"/>
      <c r="E408" s="5">
        <f>IF(OR($C408="",$D408=""),"",NETWORKDAYS.INTL($C408,$D408,IF('Ayarlar'!$B$2="Pazartesi–Cumartesi",11,1),'Resmî tatiller'!$A$2:$A$400)-0.5*SUMPRODUCT(('Resmî tatiller'!$C$2:$C$400&lt;&gt;"")*('Resmî tatiller'!$C$2:$C$400&gt;=$C408)*('Resmî tatiller'!$C$2:$C$400&lt;=$D408)*(WEEKDAY('Resmî tatiller'!$C$2:$C$400,2)&lt;IF('Ayarlar'!$B$2="Pazartesi–Cumartesi",7,6))))</f>
        <v/>
      </c>
      <c r="F408" s="6" t="n"/>
      <c r="G408" s="5">
        <f>IF(OR($E408="",$B408&lt;&gt;"Yıllık izin"),0,$E408+N($F408))</f>
        <v/>
      </c>
    </row>
    <row r="409">
      <c r="C409" s="2" t="n"/>
      <c r="D409" s="2" t="n"/>
      <c r="E409" s="5">
        <f>IF(OR($C409="",$D409=""),"",NETWORKDAYS.INTL($C409,$D409,IF('Ayarlar'!$B$2="Pazartesi–Cumartesi",11,1),'Resmî tatiller'!$A$2:$A$400)-0.5*SUMPRODUCT(('Resmî tatiller'!$C$2:$C$400&lt;&gt;"")*('Resmî tatiller'!$C$2:$C$400&gt;=$C409)*('Resmî tatiller'!$C$2:$C$400&lt;=$D409)*(WEEKDAY('Resmî tatiller'!$C$2:$C$400,2)&lt;IF('Ayarlar'!$B$2="Pazartesi–Cumartesi",7,6))))</f>
        <v/>
      </c>
      <c r="F409" s="6" t="n"/>
      <c r="G409" s="5">
        <f>IF(OR($E409="",$B409&lt;&gt;"Yıllık izin"),0,$E409+N($F409))</f>
        <v/>
      </c>
    </row>
    <row r="410">
      <c r="C410" s="2" t="n"/>
      <c r="D410" s="2" t="n"/>
      <c r="E410" s="5">
        <f>IF(OR($C410="",$D410=""),"",NETWORKDAYS.INTL($C410,$D410,IF('Ayarlar'!$B$2="Pazartesi–Cumartesi",11,1),'Resmî tatiller'!$A$2:$A$400)-0.5*SUMPRODUCT(('Resmî tatiller'!$C$2:$C$400&lt;&gt;"")*('Resmî tatiller'!$C$2:$C$400&gt;=$C410)*('Resmî tatiller'!$C$2:$C$400&lt;=$D410)*(WEEKDAY('Resmî tatiller'!$C$2:$C$400,2)&lt;IF('Ayarlar'!$B$2="Pazartesi–Cumartesi",7,6))))</f>
        <v/>
      </c>
      <c r="F410" s="6" t="n"/>
      <c r="G410" s="5">
        <f>IF(OR($E410="",$B410&lt;&gt;"Yıllık izin"),0,$E410+N($F410))</f>
        <v/>
      </c>
    </row>
    <row r="411">
      <c r="C411" s="2" t="n"/>
      <c r="D411" s="2" t="n"/>
      <c r="E411" s="5">
        <f>IF(OR($C411="",$D411=""),"",NETWORKDAYS.INTL($C411,$D411,IF('Ayarlar'!$B$2="Pazartesi–Cumartesi",11,1),'Resmî tatiller'!$A$2:$A$400)-0.5*SUMPRODUCT(('Resmî tatiller'!$C$2:$C$400&lt;&gt;"")*('Resmî tatiller'!$C$2:$C$400&gt;=$C411)*('Resmî tatiller'!$C$2:$C$400&lt;=$D411)*(WEEKDAY('Resmî tatiller'!$C$2:$C$400,2)&lt;IF('Ayarlar'!$B$2="Pazartesi–Cumartesi",7,6))))</f>
        <v/>
      </c>
      <c r="F411" s="6" t="n"/>
      <c r="G411" s="5">
        <f>IF(OR($E411="",$B411&lt;&gt;"Yıllık izin"),0,$E411+N($F411))</f>
        <v/>
      </c>
    </row>
    <row r="412">
      <c r="C412" s="2" t="n"/>
      <c r="D412" s="2" t="n"/>
      <c r="E412" s="5">
        <f>IF(OR($C412="",$D412=""),"",NETWORKDAYS.INTL($C412,$D412,IF('Ayarlar'!$B$2="Pazartesi–Cumartesi",11,1),'Resmî tatiller'!$A$2:$A$400)-0.5*SUMPRODUCT(('Resmî tatiller'!$C$2:$C$400&lt;&gt;"")*('Resmî tatiller'!$C$2:$C$400&gt;=$C412)*('Resmî tatiller'!$C$2:$C$400&lt;=$D412)*(WEEKDAY('Resmî tatiller'!$C$2:$C$400,2)&lt;IF('Ayarlar'!$B$2="Pazartesi–Cumartesi",7,6))))</f>
        <v/>
      </c>
      <c r="F412" s="6" t="n"/>
      <c r="G412" s="5">
        <f>IF(OR($E412="",$B412&lt;&gt;"Yıllık izin"),0,$E412+N($F412))</f>
        <v/>
      </c>
    </row>
    <row r="413">
      <c r="C413" s="2" t="n"/>
      <c r="D413" s="2" t="n"/>
      <c r="E413" s="5">
        <f>IF(OR($C413="",$D413=""),"",NETWORKDAYS.INTL($C413,$D413,IF('Ayarlar'!$B$2="Pazartesi–Cumartesi",11,1),'Resmî tatiller'!$A$2:$A$400)-0.5*SUMPRODUCT(('Resmî tatiller'!$C$2:$C$400&lt;&gt;"")*('Resmî tatiller'!$C$2:$C$400&gt;=$C413)*('Resmî tatiller'!$C$2:$C$400&lt;=$D413)*(WEEKDAY('Resmî tatiller'!$C$2:$C$400,2)&lt;IF('Ayarlar'!$B$2="Pazartesi–Cumartesi",7,6))))</f>
        <v/>
      </c>
      <c r="F413" s="6" t="n"/>
      <c r="G413" s="5">
        <f>IF(OR($E413="",$B413&lt;&gt;"Yıllık izin"),0,$E413+N($F413))</f>
        <v/>
      </c>
    </row>
    <row r="414">
      <c r="C414" s="2" t="n"/>
      <c r="D414" s="2" t="n"/>
      <c r="E414" s="5">
        <f>IF(OR($C414="",$D414=""),"",NETWORKDAYS.INTL($C414,$D414,IF('Ayarlar'!$B$2="Pazartesi–Cumartesi",11,1),'Resmî tatiller'!$A$2:$A$400)-0.5*SUMPRODUCT(('Resmî tatiller'!$C$2:$C$400&lt;&gt;"")*('Resmî tatiller'!$C$2:$C$400&gt;=$C414)*('Resmî tatiller'!$C$2:$C$400&lt;=$D414)*(WEEKDAY('Resmî tatiller'!$C$2:$C$400,2)&lt;IF('Ayarlar'!$B$2="Pazartesi–Cumartesi",7,6))))</f>
        <v/>
      </c>
      <c r="F414" s="6" t="n"/>
      <c r="G414" s="5">
        <f>IF(OR($E414="",$B414&lt;&gt;"Yıllık izin"),0,$E414+N($F414))</f>
        <v/>
      </c>
    </row>
    <row r="415">
      <c r="C415" s="2" t="n"/>
      <c r="D415" s="2" t="n"/>
      <c r="E415" s="5">
        <f>IF(OR($C415="",$D415=""),"",NETWORKDAYS.INTL($C415,$D415,IF('Ayarlar'!$B$2="Pazartesi–Cumartesi",11,1),'Resmî tatiller'!$A$2:$A$400)-0.5*SUMPRODUCT(('Resmî tatiller'!$C$2:$C$400&lt;&gt;"")*('Resmî tatiller'!$C$2:$C$400&gt;=$C415)*('Resmî tatiller'!$C$2:$C$400&lt;=$D415)*(WEEKDAY('Resmî tatiller'!$C$2:$C$400,2)&lt;IF('Ayarlar'!$B$2="Pazartesi–Cumartesi",7,6))))</f>
        <v/>
      </c>
      <c r="F415" s="6" t="n"/>
      <c r="G415" s="5">
        <f>IF(OR($E415="",$B415&lt;&gt;"Yıllık izin"),0,$E415+N($F415))</f>
        <v/>
      </c>
    </row>
    <row r="416">
      <c r="C416" s="2" t="n"/>
      <c r="D416" s="2" t="n"/>
      <c r="E416" s="5">
        <f>IF(OR($C416="",$D416=""),"",NETWORKDAYS.INTL($C416,$D416,IF('Ayarlar'!$B$2="Pazartesi–Cumartesi",11,1),'Resmî tatiller'!$A$2:$A$400)-0.5*SUMPRODUCT(('Resmî tatiller'!$C$2:$C$400&lt;&gt;"")*('Resmî tatiller'!$C$2:$C$400&gt;=$C416)*('Resmî tatiller'!$C$2:$C$400&lt;=$D416)*(WEEKDAY('Resmî tatiller'!$C$2:$C$400,2)&lt;IF('Ayarlar'!$B$2="Pazartesi–Cumartesi",7,6))))</f>
        <v/>
      </c>
      <c r="F416" s="6" t="n"/>
      <c r="G416" s="5">
        <f>IF(OR($E416="",$B416&lt;&gt;"Yıllık izin"),0,$E416+N($F416))</f>
        <v/>
      </c>
    </row>
    <row r="417">
      <c r="C417" s="2" t="n"/>
      <c r="D417" s="2" t="n"/>
      <c r="E417" s="5">
        <f>IF(OR($C417="",$D417=""),"",NETWORKDAYS.INTL($C417,$D417,IF('Ayarlar'!$B$2="Pazartesi–Cumartesi",11,1),'Resmî tatiller'!$A$2:$A$400)-0.5*SUMPRODUCT(('Resmî tatiller'!$C$2:$C$400&lt;&gt;"")*('Resmî tatiller'!$C$2:$C$400&gt;=$C417)*('Resmî tatiller'!$C$2:$C$400&lt;=$D417)*(WEEKDAY('Resmî tatiller'!$C$2:$C$400,2)&lt;IF('Ayarlar'!$B$2="Pazartesi–Cumartesi",7,6))))</f>
        <v/>
      </c>
      <c r="F417" s="6" t="n"/>
      <c r="G417" s="5">
        <f>IF(OR($E417="",$B417&lt;&gt;"Yıllık izin"),0,$E417+N($F417))</f>
        <v/>
      </c>
    </row>
    <row r="418">
      <c r="C418" s="2" t="n"/>
      <c r="D418" s="2" t="n"/>
      <c r="E418" s="5">
        <f>IF(OR($C418="",$D418=""),"",NETWORKDAYS.INTL($C418,$D418,IF('Ayarlar'!$B$2="Pazartesi–Cumartesi",11,1),'Resmî tatiller'!$A$2:$A$400)-0.5*SUMPRODUCT(('Resmî tatiller'!$C$2:$C$400&lt;&gt;"")*('Resmî tatiller'!$C$2:$C$400&gt;=$C418)*('Resmî tatiller'!$C$2:$C$400&lt;=$D418)*(WEEKDAY('Resmî tatiller'!$C$2:$C$400,2)&lt;IF('Ayarlar'!$B$2="Pazartesi–Cumartesi",7,6))))</f>
        <v/>
      </c>
      <c r="F418" s="6" t="n"/>
      <c r="G418" s="5">
        <f>IF(OR($E418="",$B418&lt;&gt;"Yıllık izin"),0,$E418+N($F418))</f>
        <v/>
      </c>
    </row>
    <row r="419">
      <c r="C419" s="2" t="n"/>
      <c r="D419" s="2" t="n"/>
      <c r="E419" s="5">
        <f>IF(OR($C419="",$D419=""),"",NETWORKDAYS.INTL($C419,$D419,IF('Ayarlar'!$B$2="Pazartesi–Cumartesi",11,1),'Resmî tatiller'!$A$2:$A$400)-0.5*SUMPRODUCT(('Resmî tatiller'!$C$2:$C$400&lt;&gt;"")*('Resmî tatiller'!$C$2:$C$400&gt;=$C419)*('Resmî tatiller'!$C$2:$C$400&lt;=$D419)*(WEEKDAY('Resmî tatiller'!$C$2:$C$400,2)&lt;IF('Ayarlar'!$B$2="Pazartesi–Cumartesi",7,6))))</f>
        <v/>
      </c>
      <c r="F419" s="6" t="n"/>
      <c r="G419" s="5">
        <f>IF(OR($E419="",$B419&lt;&gt;"Yıllık izin"),0,$E419+N($F419))</f>
        <v/>
      </c>
    </row>
    <row r="420">
      <c r="C420" s="2" t="n"/>
      <c r="D420" s="2" t="n"/>
      <c r="E420" s="5">
        <f>IF(OR($C420="",$D420=""),"",NETWORKDAYS.INTL($C420,$D420,IF('Ayarlar'!$B$2="Pazartesi–Cumartesi",11,1),'Resmî tatiller'!$A$2:$A$400)-0.5*SUMPRODUCT(('Resmî tatiller'!$C$2:$C$400&lt;&gt;"")*('Resmî tatiller'!$C$2:$C$400&gt;=$C420)*('Resmî tatiller'!$C$2:$C$400&lt;=$D420)*(WEEKDAY('Resmî tatiller'!$C$2:$C$400,2)&lt;IF('Ayarlar'!$B$2="Pazartesi–Cumartesi",7,6))))</f>
        <v/>
      </c>
      <c r="F420" s="6" t="n"/>
      <c r="G420" s="5">
        <f>IF(OR($E420="",$B420&lt;&gt;"Yıllık izin"),0,$E420+N($F420))</f>
        <v/>
      </c>
    </row>
    <row r="421">
      <c r="C421" s="2" t="n"/>
      <c r="D421" s="2" t="n"/>
      <c r="E421" s="5">
        <f>IF(OR($C421="",$D421=""),"",NETWORKDAYS.INTL($C421,$D421,IF('Ayarlar'!$B$2="Pazartesi–Cumartesi",11,1),'Resmî tatiller'!$A$2:$A$400)-0.5*SUMPRODUCT(('Resmî tatiller'!$C$2:$C$400&lt;&gt;"")*('Resmî tatiller'!$C$2:$C$400&gt;=$C421)*('Resmî tatiller'!$C$2:$C$400&lt;=$D421)*(WEEKDAY('Resmî tatiller'!$C$2:$C$400,2)&lt;IF('Ayarlar'!$B$2="Pazartesi–Cumartesi",7,6))))</f>
        <v/>
      </c>
      <c r="F421" s="6" t="n"/>
      <c r="G421" s="5">
        <f>IF(OR($E421="",$B421&lt;&gt;"Yıllık izin"),0,$E421+N($F421))</f>
        <v/>
      </c>
    </row>
    <row r="422">
      <c r="C422" s="2" t="n"/>
      <c r="D422" s="2" t="n"/>
      <c r="E422" s="5">
        <f>IF(OR($C422="",$D422=""),"",NETWORKDAYS.INTL($C422,$D422,IF('Ayarlar'!$B$2="Pazartesi–Cumartesi",11,1),'Resmî tatiller'!$A$2:$A$400)-0.5*SUMPRODUCT(('Resmî tatiller'!$C$2:$C$400&lt;&gt;"")*('Resmî tatiller'!$C$2:$C$400&gt;=$C422)*('Resmî tatiller'!$C$2:$C$400&lt;=$D422)*(WEEKDAY('Resmî tatiller'!$C$2:$C$400,2)&lt;IF('Ayarlar'!$B$2="Pazartesi–Cumartesi",7,6))))</f>
        <v/>
      </c>
      <c r="F422" s="6" t="n"/>
      <c r="G422" s="5">
        <f>IF(OR($E422="",$B422&lt;&gt;"Yıllık izin"),0,$E422+N($F422))</f>
        <v/>
      </c>
    </row>
    <row r="423">
      <c r="C423" s="2" t="n"/>
      <c r="D423" s="2" t="n"/>
      <c r="E423" s="5">
        <f>IF(OR($C423="",$D423=""),"",NETWORKDAYS.INTL($C423,$D423,IF('Ayarlar'!$B$2="Pazartesi–Cumartesi",11,1),'Resmî tatiller'!$A$2:$A$400)-0.5*SUMPRODUCT(('Resmî tatiller'!$C$2:$C$400&lt;&gt;"")*('Resmî tatiller'!$C$2:$C$400&gt;=$C423)*('Resmî tatiller'!$C$2:$C$400&lt;=$D423)*(WEEKDAY('Resmî tatiller'!$C$2:$C$400,2)&lt;IF('Ayarlar'!$B$2="Pazartesi–Cumartesi",7,6))))</f>
        <v/>
      </c>
      <c r="F423" s="6" t="n"/>
      <c r="G423" s="5">
        <f>IF(OR($E423="",$B423&lt;&gt;"Yıllık izin"),0,$E423+N($F423))</f>
        <v/>
      </c>
    </row>
    <row r="424">
      <c r="C424" s="2" t="n"/>
      <c r="D424" s="2" t="n"/>
      <c r="E424" s="5">
        <f>IF(OR($C424="",$D424=""),"",NETWORKDAYS.INTL($C424,$D424,IF('Ayarlar'!$B$2="Pazartesi–Cumartesi",11,1),'Resmî tatiller'!$A$2:$A$400)-0.5*SUMPRODUCT(('Resmî tatiller'!$C$2:$C$400&lt;&gt;"")*('Resmî tatiller'!$C$2:$C$400&gt;=$C424)*('Resmî tatiller'!$C$2:$C$400&lt;=$D424)*(WEEKDAY('Resmî tatiller'!$C$2:$C$400,2)&lt;IF('Ayarlar'!$B$2="Pazartesi–Cumartesi",7,6))))</f>
        <v/>
      </c>
      <c r="F424" s="6" t="n"/>
      <c r="G424" s="5">
        <f>IF(OR($E424="",$B424&lt;&gt;"Yıllık izin"),0,$E424+N($F424))</f>
        <v/>
      </c>
    </row>
    <row r="425">
      <c r="C425" s="2" t="n"/>
      <c r="D425" s="2" t="n"/>
      <c r="E425" s="5">
        <f>IF(OR($C425="",$D425=""),"",NETWORKDAYS.INTL($C425,$D425,IF('Ayarlar'!$B$2="Pazartesi–Cumartesi",11,1),'Resmî tatiller'!$A$2:$A$400)-0.5*SUMPRODUCT(('Resmî tatiller'!$C$2:$C$400&lt;&gt;"")*('Resmî tatiller'!$C$2:$C$400&gt;=$C425)*('Resmî tatiller'!$C$2:$C$400&lt;=$D425)*(WEEKDAY('Resmî tatiller'!$C$2:$C$400,2)&lt;IF('Ayarlar'!$B$2="Pazartesi–Cumartesi",7,6))))</f>
        <v/>
      </c>
      <c r="F425" s="6" t="n"/>
      <c r="G425" s="5">
        <f>IF(OR($E425="",$B425&lt;&gt;"Yıllık izin"),0,$E425+N($F425))</f>
        <v/>
      </c>
    </row>
    <row r="426">
      <c r="C426" s="2" t="n"/>
      <c r="D426" s="2" t="n"/>
      <c r="E426" s="5">
        <f>IF(OR($C426="",$D426=""),"",NETWORKDAYS.INTL($C426,$D426,IF('Ayarlar'!$B$2="Pazartesi–Cumartesi",11,1),'Resmî tatiller'!$A$2:$A$400)-0.5*SUMPRODUCT(('Resmî tatiller'!$C$2:$C$400&lt;&gt;"")*('Resmî tatiller'!$C$2:$C$400&gt;=$C426)*('Resmî tatiller'!$C$2:$C$400&lt;=$D426)*(WEEKDAY('Resmî tatiller'!$C$2:$C$400,2)&lt;IF('Ayarlar'!$B$2="Pazartesi–Cumartesi",7,6))))</f>
        <v/>
      </c>
      <c r="F426" s="6" t="n"/>
      <c r="G426" s="5">
        <f>IF(OR($E426="",$B426&lt;&gt;"Yıllık izin"),0,$E426+N($F426))</f>
        <v/>
      </c>
    </row>
    <row r="427">
      <c r="C427" s="2" t="n"/>
      <c r="D427" s="2" t="n"/>
      <c r="E427" s="5">
        <f>IF(OR($C427="",$D427=""),"",NETWORKDAYS.INTL($C427,$D427,IF('Ayarlar'!$B$2="Pazartesi–Cumartesi",11,1),'Resmî tatiller'!$A$2:$A$400)-0.5*SUMPRODUCT(('Resmî tatiller'!$C$2:$C$400&lt;&gt;"")*('Resmî tatiller'!$C$2:$C$400&gt;=$C427)*('Resmî tatiller'!$C$2:$C$400&lt;=$D427)*(WEEKDAY('Resmî tatiller'!$C$2:$C$400,2)&lt;IF('Ayarlar'!$B$2="Pazartesi–Cumartesi",7,6))))</f>
        <v/>
      </c>
      <c r="F427" s="6" t="n"/>
      <c r="G427" s="5">
        <f>IF(OR($E427="",$B427&lt;&gt;"Yıllık izin"),0,$E427+N($F427))</f>
        <v/>
      </c>
    </row>
    <row r="428">
      <c r="C428" s="2" t="n"/>
      <c r="D428" s="2" t="n"/>
      <c r="E428" s="5">
        <f>IF(OR($C428="",$D428=""),"",NETWORKDAYS.INTL($C428,$D428,IF('Ayarlar'!$B$2="Pazartesi–Cumartesi",11,1),'Resmî tatiller'!$A$2:$A$400)-0.5*SUMPRODUCT(('Resmî tatiller'!$C$2:$C$400&lt;&gt;"")*('Resmî tatiller'!$C$2:$C$400&gt;=$C428)*('Resmî tatiller'!$C$2:$C$400&lt;=$D428)*(WEEKDAY('Resmî tatiller'!$C$2:$C$400,2)&lt;IF('Ayarlar'!$B$2="Pazartesi–Cumartesi",7,6))))</f>
        <v/>
      </c>
      <c r="F428" s="6" t="n"/>
      <c r="G428" s="5">
        <f>IF(OR($E428="",$B428&lt;&gt;"Yıllık izin"),0,$E428+N($F428))</f>
        <v/>
      </c>
    </row>
    <row r="429">
      <c r="C429" s="2" t="n"/>
      <c r="D429" s="2" t="n"/>
      <c r="E429" s="5">
        <f>IF(OR($C429="",$D429=""),"",NETWORKDAYS.INTL($C429,$D429,IF('Ayarlar'!$B$2="Pazartesi–Cumartesi",11,1),'Resmî tatiller'!$A$2:$A$400)-0.5*SUMPRODUCT(('Resmî tatiller'!$C$2:$C$400&lt;&gt;"")*('Resmî tatiller'!$C$2:$C$400&gt;=$C429)*('Resmî tatiller'!$C$2:$C$400&lt;=$D429)*(WEEKDAY('Resmî tatiller'!$C$2:$C$400,2)&lt;IF('Ayarlar'!$B$2="Pazartesi–Cumartesi",7,6))))</f>
        <v/>
      </c>
      <c r="F429" s="6" t="n"/>
      <c r="G429" s="5">
        <f>IF(OR($E429="",$B429&lt;&gt;"Yıllık izin"),0,$E429+N($F429))</f>
        <v/>
      </c>
    </row>
    <row r="430">
      <c r="C430" s="2" t="n"/>
      <c r="D430" s="2" t="n"/>
      <c r="E430" s="5">
        <f>IF(OR($C430="",$D430=""),"",NETWORKDAYS.INTL($C430,$D430,IF('Ayarlar'!$B$2="Pazartesi–Cumartesi",11,1),'Resmî tatiller'!$A$2:$A$400)-0.5*SUMPRODUCT(('Resmî tatiller'!$C$2:$C$400&lt;&gt;"")*('Resmî tatiller'!$C$2:$C$400&gt;=$C430)*('Resmî tatiller'!$C$2:$C$400&lt;=$D430)*(WEEKDAY('Resmî tatiller'!$C$2:$C$400,2)&lt;IF('Ayarlar'!$B$2="Pazartesi–Cumartesi",7,6))))</f>
        <v/>
      </c>
      <c r="F430" s="6" t="n"/>
      <c r="G430" s="5">
        <f>IF(OR($E430="",$B430&lt;&gt;"Yıllık izin"),0,$E430+N($F430))</f>
        <v/>
      </c>
    </row>
    <row r="431">
      <c r="C431" s="2" t="n"/>
      <c r="D431" s="2" t="n"/>
      <c r="E431" s="5">
        <f>IF(OR($C431="",$D431=""),"",NETWORKDAYS.INTL($C431,$D431,IF('Ayarlar'!$B$2="Pazartesi–Cumartesi",11,1),'Resmî tatiller'!$A$2:$A$400)-0.5*SUMPRODUCT(('Resmî tatiller'!$C$2:$C$400&lt;&gt;"")*('Resmî tatiller'!$C$2:$C$400&gt;=$C431)*('Resmî tatiller'!$C$2:$C$400&lt;=$D431)*(WEEKDAY('Resmî tatiller'!$C$2:$C$400,2)&lt;IF('Ayarlar'!$B$2="Pazartesi–Cumartesi",7,6))))</f>
        <v/>
      </c>
      <c r="F431" s="6" t="n"/>
      <c r="G431" s="5">
        <f>IF(OR($E431="",$B431&lt;&gt;"Yıllık izin"),0,$E431+N($F431))</f>
        <v/>
      </c>
    </row>
    <row r="432">
      <c r="C432" s="2" t="n"/>
      <c r="D432" s="2" t="n"/>
      <c r="E432" s="5">
        <f>IF(OR($C432="",$D432=""),"",NETWORKDAYS.INTL($C432,$D432,IF('Ayarlar'!$B$2="Pazartesi–Cumartesi",11,1),'Resmî tatiller'!$A$2:$A$400)-0.5*SUMPRODUCT(('Resmî tatiller'!$C$2:$C$400&lt;&gt;"")*('Resmî tatiller'!$C$2:$C$400&gt;=$C432)*('Resmî tatiller'!$C$2:$C$400&lt;=$D432)*(WEEKDAY('Resmî tatiller'!$C$2:$C$400,2)&lt;IF('Ayarlar'!$B$2="Pazartesi–Cumartesi",7,6))))</f>
        <v/>
      </c>
      <c r="F432" s="6" t="n"/>
      <c r="G432" s="5">
        <f>IF(OR($E432="",$B432&lt;&gt;"Yıllık izin"),0,$E432+N($F432))</f>
        <v/>
      </c>
    </row>
    <row r="433">
      <c r="C433" s="2" t="n"/>
      <c r="D433" s="2" t="n"/>
      <c r="E433" s="5">
        <f>IF(OR($C433="",$D433=""),"",NETWORKDAYS.INTL($C433,$D433,IF('Ayarlar'!$B$2="Pazartesi–Cumartesi",11,1),'Resmî tatiller'!$A$2:$A$400)-0.5*SUMPRODUCT(('Resmî tatiller'!$C$2:$C$400&lt;&gt;"")*('Resmî tatiller'!$C$2:$C$400&gt;=$C433)*('Resmî tatiller'!$C$2:$C$400&lt;=$D433)*(WEEKDAY('Resmî tatiller'!$C$2:$C$400,2)&lt;IF('Ayarlar'!$B$2="Pazartesi–Cumartesi",7,6))))</f>
        <v/>
      </c>
      <c r="F433" s="6" t="n"/>
      <c r="G433" s="5">
        <f>IF(OR($E433="",$B433&lt;&gt;"Yıllık izin"),0,$E433+N($F433))</f>
        <v/>
      </c>
    </row>
    <row r="434">
      <c r="C434" s="2" t="n"/>
      <c r="D434" s="2" t="n"/>
      <c r="E434" s="5">
        <f>IF(OR($C434="",$D434=""),"",NETWORKDAYS.INTL($C434,$D434,IF('Ayarlar'!$B$2="Pazartesi–Cumartesi",11,1),'Resmî tatiller'!$A$2:$A$400)-0.5*SUMPRODUCT(('Resmî tatiller'!$C$2:$C$400&lt;&gt;"")*('Resmî tatiller'!$C$2:$C$400&gt;=$C434)*('Resmî tatiller'!$C$2:$C$400&lt;=$D434)*(WEEKDAY('Resmî tatiller'!$C$2:$C$400,2)&lt;IF('Ayarlar'!$B$2="Pazartesi–Cumartesi",7,6))))</f>
        <v/>
      </c>
      <c r="F434" s="6" t="n"/>
      <c r="G434" s="5">
        <f>IF(OR($E434="",$B434&lt;&gt;"Yıllık izin"),0,$E434+N($F434))</f>
        <v/>
      </c>
    </row>
    <row r="435">
      <c r="C435" s="2" t="n"/>
      <c r="D435" s="2" t="n"/>
      <c r="E435" s="5">
        <f>IF(OR($C435="",$D435=""),"",NETWORKDAYS.INTL($C435,$D435,IF('Ayarlar'!$B$2="Pazartesi–Cumartesi",11,1),'Resmî tatiller'!$A$2:$A$400)-0.5*SUMPRODUCT(('Resmî tatiller'!$C$2:$C$400&lt;&gt;"")*('Resmî tatiller'!$C$2:$C$400&gt;=$C435)*('Resmî tatiller'!$C$2:$C$400&lt;=$D435)*(WEEKDAY('Resmî tatiller'!$C$2:$C$400,2)&lt;IF('Ayarlar'!$B$2="Pazartesi–Cumartesi",7,6))))</f>
        <v/>
      </c>
      <c r="F435" s="6" t="n"/>
      <c r="G435" s="5">
        <f>IF(OR($E435="",$B435&lt;&gt;"Yıllık izin"),0,$E435+N($F435))</f>
        <v/>
      </c>
    </row>
    <row r="436">
      <c r="C436" s="2" t="n"/>
      <c r="D436" s="2" t="n"/>
      <c r="E436" s="5">
        <f>IF(OR($C436="",$D436=""),"",NETWORKDAYS.INTL($C436,$D436,IF('Ayarlar'!$B$2="Pazartesi–Cumartesi",11,1),'Resmî tatiller'!$A$2:$A$400)-0.5*SUMPRODUCT(('Resmî tatiller'!$C$2:$C$400&lt;&gt;"")*('Resmî tatiller'!$C$2:$C$400&gt;=$C436)*('Resmî tatiller'!$C$2:$C$400&lt;=$D436)*(WEEKDAY('Resmî tatiller'!$C$2:$C$400,2)&lt;IF('Ayarlar'!$B$2="Pazartesi–Cumartesi",7,6))))</f>
        <v/>
      </c>
      <c r="F436" s="6" t="n"/>
      <c r="G436" s="5">
        <f>IF(OR($E436="",$B436&lt;&gt;"Yıllık izin"),0,$E436+N($F436))</f>
        <v/>
      </c>
    </row>
    <row r="437">
      <c r="C437" s="2" t="n"/>
      <c r="D437" s="2" t="n"/>
      <c r="E437" s="5">
        <f>IF(OR($C437="",$D437=""),"",NETWORKDAYS.INTL($C437,$D437,IF('Ayarlar'!$B$2="Pazartesi–Cumartesi",11,1),'Resmî tatiller'!$A$2:$A$400)-0.5*SUMPRODUCT(('Resmî tatiller'!$C$2:$C$400&lt;&gt;"")*('Resmî tatiller'!$C$2:$C$400&gt;=$C437)*('Resmî tatiller'!$C$2:$C$400&lt;=$D437)*(WEEKDAY('Resmî tatiller'!$C$2:$C$400,2)&lt;IF('Ayarlar'!$B$2="Pazartesi–Cumartesi",7,6))))</f>
        <v/>
      </c>
      <c r="F437" s="6" t="n"/>
      <c r="G437" s="5">
        <f>IF(OR($E437="",$B437&lt;&gt;"Yıllık izin"),0,$E437+N($F437))</f>
        <v/>
      </c>
    </row>
    <row r="438">
      <c r="C438" s="2" t="n"/>
      <c r="D438" s="2" t="n"/>
      <c r="E438" s="5">
        <f>IF(OR($C438="",$D438=""),"",NETWORKDAYS.INTL($C438,$D438,IF('Ayarlar'!$B$2="Pazartesi–Cumartesi",11,1),'Resmî tatiller'!$A$2:$A$400)-0.5*SUMPRODUCT(('Resmî tatiller'!$C$2:$C$400&lt;&gt;"")*('Resmî tatiller'!$C$2:$C$400&gt;=$C438)*('Resmî tatiller'!$C$2:$C$400&lt;=$D438)*(WEEKDAY('Resmî tatiller'!$C$2:$C$400,2)&lt;IF('Ayarlar'!$B$2="Pazartesi–Cumartesi",7,6))))</f>
        <v/>
      </c>
      <c r="F438" s="6" t="n"/>
      <c r="G438" s="5">
        <f>IF(OR($E438="",$B438&lt;&gt;"Yıllık izin"),0,$E438+N($F438))</f>
        <v/>
      </c>
    </row>
    <row r="439">
      <c r="C439" s="2" t="n"/>
      <c r="D439" s="2" t="n"/>
      <c r="E439" s="5">
        <f>IF(OR($C439="",$D439=""),"",NETWORKDAYS.INTL($C439,$D439,IF('Ayarlar'!$B$2="Pazartesi–Cumartesi",11,1),'Resmî tatiller'!$A$2:$A$400)-0.5*SUMPRODUCT(('Resmî tatiller'!$C$2:$C$400&lt;&gt;"")*('Resmî tatiller'!$C$2:$C$400&gt;=$C439)*('Resmî tatiller'!$C$2:$C$400&lt;=$D439)*(WEEKDAY('Resmî tatiller'!$C$2:$C$400,2)&lt;IF('Ayarlar'!$B$2="Pazartesi–Cumartesi",7,6))))</f>
        <v/>
      </c>
      <c r="F439" s="6" t="n"/>
      <c r="G439" s="5">
        <f>IF(OR($E439="",$B439&lt;&gt;"Yıllık izin"),0,$E439+N($F439))</f>
        <v/>
      </c>
    </row>
    <row r="440">
      <c r="C440" s="2" t="n"/>
      <c r="D440" s="2" t="n"/>
      <c r="E440" s="5">
        <f>IF(OR($C440="",$D440=""),"",NETWORKDAYS.INTL($C440,$D440,IF('Ayarlar'!$B$2="Pazartesi–Cumartesi",11,1),'Resmî tatiller'!$A$2:$A$400)-0.5*SUMPRODUCT(('Resmî tatiller'!$C$2:$C$400&lt;&gt;"")*('Resmî tatiller'!$C$2:$C$400&gt;=$C440)*('Resmî tatiller'!$C$2:$C$400&lt;=$D440)*(WEEKDAY('Resmî tatiller'!$C$2:$C$400,2)&lt;IF('Ayarlar'!$B$2="Pazartesi–Cumartesi",7,6))))</f>
        <v/>
      </c>
      <c r="F440" s="6" t="n"/>
      <c r="G440" s="5">
        <f>IF(OR($E440="",$B440&lt;&gt;"Yıllık izin"),0,$E440+N($F440))</f>
        <v/>
      </c>
    </row>
    <row r="441">
      <c r="C441" s="2" t="n"/>
      <c r="D441" s="2" t="n"/>
      <c r="E441" s="5">
        <f>IF(OR($C441="",$D441=""),"",NETWORKDAYS.INTL($C441,$D441,IF('Ayarlar'!$B$2="Pazartesi–Cumartesi",11,1),'Resmî tatiller'!$A$2:$A$400)-0.5*SUMPRODUCT(('Resmî tatiller'!$C$2:$C$400&lt;&gt;"")*('Resmî tatiller'!$C$2:$C$400&gt;=$C441)*('Resmî tatiller'!$C$2:$C$400&lt;=$D441)*(WEEKDAY('Resmî tatiller'!$C$2:$C$400,2)&lt;IF('Ayarlar'!$B$2="Pazartesi–Cumartesi",7,6))))</f>
        <v/>
      </c>
      <c r="F441" s="6" t="n"/>
      <c r="G441" s="5">
        <f>IF(OR($E441="",$B441&lt;&gt;"Yıllık izin"),0,$E441+N($F441))</f>
        <v/>
      </c>
    </row>
    <row r="442">
      <c r="C442" s="2" t="n"/>
      <c r="D442" s="2" t="n"/>
      <c r="E442" s="5">
        <f>IF(OR($C442="",$D442=""),"",NETWORKDAYS.INTL($C442,$D442,IF('Ayarlar'!$B$2="Pazartesi–Cumartesi",11,1),'Resmî tatiller'!$A$2:$A$400)-0.5*SUMPRODUCT(('Resmî tatiller'!$C$2:$C$400&lt;&gt;"")*('Resmî tatiller'!$C$2:$C$400&gt;=$C442)*('Resmî tatiller'!$C$2:$C$400&lt;=$D442)*(WEEKDAY('Resmî tatiller'!$C$2:$C$400,2)&lt;IF('Ayarlar'!$B$2="Pazartesi–Cumartesi",7,6))))</f>
        <v/>
      </c>
      <c r="F442" s="6" t="n"/>
      <c r="G442" s="5">
        <f>IF(OR($E442="",$B442&lt;&gt;"Yıllık izin"),0,$E442+N($F442))</f>
        <v/>
      </c>
    </row>
    <row r="443">
      <c r="C443" s="2" t="n"/>
      <c r="D443" s="2" t="n"/>
      <c r="E443" s="5">
        <f>IF(OR($C443="",$D443=""),"",NETWORKDAYS.INTL($C443,$D443,IF('Ayarlar'!$B$2="Pazartesi–Cumartesi",11,1),'Resmî tatiller'!$A$2:$A$400)-0.5*SUMPRODUCT(('Resmî tatiller'!$C$2:$C$400&lt;&gt;"")*('Resmî tatiller'!$C$2:$C$400&gt;=$C443)*('Resmî tatiller'!$C$2:$C$400&lt;=$D443)*(WEEKDAY('Resmî tatiller'!$C$2:$C$400,2)&lt;IF('Ayarlar'!$B$2="Pazartesi–Cumartesi",7,6))))</f>
        <v/>
      </c>
      <c r="F443" s="6" t="n"/>
      <c r="G443" s="5">
        <f>IF(OR($E443="",$B443&lt;&gt;"Yıllık izin"),0,$E443+N($F443))</f>
        <v/>
      </c>
    </row>
    <row r="444">
      <c r="C444" s="2" t="n"/>
      <c r="D444" s="2" t="n"/>
      <c r="E444" s="5">
        <f>IF(OR($C444="",$D444=""),"",NETWORKDAYS.INTL($C444,$D444,IF('Ayarlar'!$B$2="Pazartesi–Cumartesi",11,1),'Resmî tatiller'!$A$2:$A$400)-0.5*SUMPRODUCT(('Resmî tatiller'!$C$2:$C$400&lt;&gt;"")*('Resmî tatiller'!$C$2:$C$400&gt;=$C444)*('Resmî tatiller'!$C$2:$C$400&lt;=$D444)*(WEEKDAY('Resmî tatiller'!$C$2:$C$400,2)&lt;IF('Ayarlar'!$B$2="Pazartesi–Cumartesi",7,6))))</f>
        <v/>
      </c>
      <c r="F444" s="6" t="n"/>
      <c r="G444" s="5">
        <f>IF(OR($E444="",$B444&lt;&gt;"Yıllık izin"),0,$E444+N($F444))</f>
        <v/>
      </c>
    </row>
    <row r="445">
      <c r="C445" s="2" t="n"/>
      <c r="D445" s="2" t="n"/>
      <c r="E445" s="5">
        <f>IF(OR($C445="",$D445=""),"",NETWORKDAYS.INTL($C445,$D445,IF('Ayarlar'!$B$2="Pazartesi–Cumartesi",11,1),'Resmî tatiller'!$A$2:$A$400)-0.5*SUMPRODUCT(('Resmî tatiller'!$C$2:$C$400&lt;&gt;"")*('Resmî tatiller'!$C$2:$C$400&gt;=$C445)*('Resmî tatiller'!$C$2:$C$400&lt;=$D445)*(WEEKDAY('Resmî tatiller'!$C$2:$C$400,2)&lt;IF('Ayarlar'!$B$2="Pazartesi–Cumartesi",7,6))))</f>
        <v/>
      </c>
      <c r="F445" s="6" t="n"/>
      <c r="G445" s="5">
        <f>IF(OR($E445="",$B445&lt;&gt;"Yıllık izin"),0,$E445+N($F445))</f>
        <v/>
      </c>
    </row>
    <row r="446">
      <c r="C446" s="2" t="n"/>
      <c r="D446" s="2" t="n"/>
      <c r="E446" s="5">
        <f>IF(OR($C446="",$D446=""),"",NETWORKDAYS.INTL($C446,$D446,IF('Ayarlar'!$B$2="Pazartesi–Cumartesi",11,1),'Resmî tatiller'!$A$2:$A$400)-0.5*SUMPRODUCT(('Resmî tatiller'!$C$2:$C$400&lt;&gt;"")*('Resmî tatiller'!$C$2:$C$400&gt;=$C446)*('Resmî tatiller'!$C$2:$C$400&lt;=$D446)*(WEEKDAY('Resmî tatiller'!$C$2:$C$400,2)&lt;IF('Ayarlar'!$B$2="Pazartesi–Cumartesi",7,6))))</f>
        <v/>
      </c>
      <c r="F446" s="6" t="n"/>
      <c r="G446" s="5">
        <f>IF(OR($E446="",$B446&lt;&gt;"Yıllık izin"),0,$E446+N($F446))</f>
        <v/>
      </c>
    </row>
    <row r="447">
      <c r="C447" s="2" t="n"/>
      <c r="D447" s="2" t="n"/>
      <c r="E447" s="5">
        <f>IF(OR($C447="",$D447=""),"",NETWORKDAYS.INTL($C447,$D447,IF('Ayarlar'!$B$2="Pazartesi–Cumartesi",11,1),'Resmî tatiller'!$A$2:$A$400)-0.5*SUMPRODUCT(('Resmî tatiller'!$C$2:$C$400&lt;&gt;"")*('Resmî tatiller'!$C$2:$C$400&gt;=$C447)*('Resmî tatiller'!$C$2:$C$400&lt;=$D447)*(WEEKDAY('Resmî tatiller'!$C$2:$C$400,2)&lt;IF('Ayarlar'!$B$2="Pazartesi–Cumartesi",7,6))))</f>
        <v/>
      </c>
      <c r="F447" s="6" t="n"/>
      <c r="G447" s="5">
        <f>IF(OR($E447="",$B447&lt;&gt;"Yıllık izin"),0,$E447+N($F447))</f>
        <v/>
      </c>
    </row>
    <row r="448">
      <c r="C448" s="2" t="n"/>
      <c r="D448" s="2" t="n"/>
      <c r="E448" s="5">
        <f>IF(OR($C448="",$D448=""),"",NETWORKDAYS.INTL($C448,$D448,IF('Ayarlar'!$B$2="Pazartesi–Cumartesi",11,1),'Resmî tatiller'!$A$2:$A$400)-0.5*SUMPRODUCT(('Resmî tatiller'!$C$2:$C$400&lt;&gt;"")*('Resmî tatiller'!$C$2:$C$400&gt;=$C448)*('Resmî tatiller'!$C$2:$C$400&lt;=$D448)*(WEEKDAY('Resmî tatiller'!$C$2:$C$400,2)&lt;IF('Ayarlar'!$B$2="Pazartesi–Cumartesi",7,6))))</f>
        <v/>
      </c>
      <c r="F448" s="6" t="n"/>
      <c r="G448" s="5">
        <f>IF(OR($E448="",$B448&lt;&gt;"Yıllık izin"),0,$E448+N($F448))</f>
        <v/>
      </c>
    </row>
    <row r="449">
      <c r="C449" s="2" t="n"/>
      <c r="D449" s="2" t="n"/>
      <c r="E449" s="5">
        <f>IF(OR($C449="",$D449=""),"",NETWORKDAYS.INTL($C449,$D449,IF('Ayarlar'!$B$2="Pazartesi–Cumartesi",11,1),'Resmî tatiller'!$A$2:$A$400)-0.5*SUMPRODUCT(('Resmî tatiller'!$C$2:$C$400&lt;&gt;"")*('Resmî tatiller'!$C$2:$C$400&gt;=$C449)*('Resmî tatiller'!$C$2:$C$400&lt;=$D449)*(WEEKDAY('Resmî tatiller'!$C$2:$C$400,2)&lt;IF('Ayarlar'!$B$2="Pazartesi–Cumartesi",7,6))))</f>
        <v/>
      </c>
      <c r="F449" s="6" t="n"/>
      <c r="G449" s="5">
        <f>IF(OR($E449="",$B449&lt;&gt;"Yıllık izin"),0,$E449+N($F449))</f>
        <v/>
      </c>
    </row>
    <row r="450">
      <c r="C450" s="2" t="n"/>
      <c r="D450" s="2" t="n"/>
      <c r="E450" s="5">
        <f>IF(OR($C450="",$D450=""),"",NETWORKDAYS.INTL($C450,$D450,IF('Ayarlar'!$B$2="Pazartesi–Cumartesi",11,1),'Resmî tatiller'!$A$2:$A$400)-0.5*SUMPRODUCT(('Resmî tatiller'!$C$2:$C$400&lt;&gt;"")*('Resmî tatiller'!$C$2:$C$400&gt;=$C450)*('Resmî tatiller'!$C$2:$C$400&lt;=$D450)*(WEEKDAY('Resmî tatiller'!$C$2:$C$400,2)&lt;IF('Ayarlar'!$B$2="Pazartesi–Cumartesi",7,6))))</f>
        <v/>
      </c>
      <c r="F450" s="6" t="n"/>
      <c r="G450" s="5">
        <f>IF(OR($E450="",$B450&lt;&gt;"Yıllık izin"),0,$E450+N($F450))</f>
        <v/>
      </c>
    </row>
    <row r="451">
      <c r="C451" s="2" t="n"/>
      <c r="D451" s="2" t="n"/>
      <c r="E451" s="5">
        <f>IF(OR($C451="",$D451=""),"",NETWORKDAYS.INTL($C451,$D451,IF('Ayarlar'!$B$2="Pazartesi–Cumartesi",11,1),'Resmî tatiller'!$A$2:$A$400)-0.5*SUMPRODUCT(('Resmî tatiller'!$C$2:$C$400&lt;&gt;"")*('Resmî tatiller'!$C$2:$C$400&gt;=$C451)*('Resmî tatiller'!$C$2:$C$400&lt;=$D451)*(WEEKDAY('Resmî tatiller'!$C$2:$C$400,2)&lt;IF('Ayarlar'!$B$2="Pazartesi–Cumartesi",7,6))))</f>
        <v/>
      </c>
      <c r="F451" s="6" t="n"/>
      <c r="G451" s="5">
        <f>IF(OR($E451="",$B451&lt;&gt;"Yıllık izin"),0,$E451+N($F451))</f>
        <v/>
      </c>
    </row>
    <row r="452">
      <c r="C452" s="2" t="n"/>
      <c r="D452" s="2" t="n"/>
      <c r="E452" s="5">
        <f>IF(OR($C452="",$D452=""),"",NETWORKDAYS.INTL($C452,$D452,IF('Ayarlar'!$B$2="Pazartesi–Cumartesi",11,1),'Resmî tatiller'!$A$2:$A$400)-0.5*SUMPRODUCT(('Resmî tatiller'!$C$2:$C$400&lt;&gt;"")*('Resmî tatiller'!$C$2:$C$400&gt;=$C452)*('Resmî tatiller'!$C$2:$C$400&lt;=$D452)*(WEEKDAY('Resmî tatiller'!$C$2:$C$400,2)&lt;IF('Ayarlar'!$B$2="Pazartesi–Cumartesi",7,6))))</f>
        <v/>
      </c>
      <c r="F452" s="6" t="n"/>
      <c r="G452" s="5">
        <f>IF(OR($E452="",$B452&lt;&gt;"Yıllık izin"),0,$E452+N($F452))</f>
        <v/>
      </c>
    </row>
    <row r="453">
      <c r="C453" s="2" t="n"/>
      <c r="D453" s="2" t="n"/>
      <c r="E453" s="5">
        <f>IF(OR($C453="",$D453=""),"",NETWORKDAYS.INTL($C453,$D453,IF('Ayarlar'!$B$2="Pazartesi–Cumartesi",11,1),'Resmî tatiller'!$A$2:$A$400)-0.5*SUMPRODUCT(('Resmî tatiller'!$C$2:$C$400&lt;&gt;"")*('Resmî tatiller'!$C$2:$C$400&gt;=$C453)*('Resmî tatiller'!$C$2:$C$400&lt;=$D453)*(WEEKDAY('Resmî tatiller'!$C$2:$C$400,2)&lt;IF('Ayarlar'!$B$2="Pazartesi–Cumartesi",7,6))))</f>
        <v/>
      </c>
      <c r="F453" s="6" t="n"/>
      <c r="G453" s="5">
        <f>IF(OR($E453="",$B453&lt;&gt;"Yıllık izin"),0,$E453+N($F453))</f>
        <v/>
      </c>
    </row>
    <row r="454">
      <c r="C454" s="2" t="n"/>
      <c r="D454" s="2" t="n"/>
      <c r="E454" s="5">
        <f>IF(OR($C454="",$D454=""),"",NETWORKDAYS.INTL($C454,$D454,IF('Ayarlar'!$B$2="Pazartesi–Cumartesi",11,1),'Resmî tatiller'!$A$2:$A$400)-0.5*SUMPRODUCT(('Resmî tatiller'!$C$2:$C$400&lt;&gt;"")*('Resmî tatiller'!$C$2:$C$400&gt;=$C454)*('Resmî tatiller'!$C$2:$C$400&lt;=$D454)*(WEEKDAY('Resmî tatiller'!$C$2:$C$400,2)&lt;IF('Ayarlar'!$B$2="Pazartesi–Cumartesi",7,6))))</f>
        <v/>
      </c>
      <c r="F454" s="6" t="n"/>
      <c r="G454" s="5">
        <f>IF(OR($E454="",$B454&lt;&gt;"Yıllık izin"),0,$E454+N($F454))</f>
        <v/>
      </c>
    </row>
    <row r="455">
      <c r="C455" s="2" t="n"/>
      <c r="D455" s="2" t="n"/>
      <c r="E455" s="5">
        <f>IF(OR($C455="",$D455=""),"",NETWORKDAYS.INTL($C455,$D455,IF('Ayarlar'!$B$2="Pazartesi–Cumartesi",11,1),'Resmî tatiller'!$A$2:$A$400)-0.5*SUMPRODUCT(('Resmî tatiller'!$C$2:$C$400&lt;&gt;"")*('Resmî tatiller'!$C$2:$C$400&gt;=$C455)*('Resmî tatiller'!$C$2:$C$400&lt;=$D455)*(WEEKDAY('Resmî tatiller'!$C$2:$C$400,2)&lt;IF('Ayarlar'!$B$2="Pazartesi–Cumartesi",7,6))))</f>
        <v/>
      </c>
      <c r="F455" s="6" t="n"/>
      <c r="G455" s="5">
        <f>IF(OR($E455="",$B455&lt;&gt;"Yıllık izin"),0,$E455+N($F455))</f>
        <v/>
      </c>
    </row>
    <row r="456">
      <c r="C456" s="2" t="n"/>
      <c r="D456" s="2" t="n"/>
      <c r="E456" s="5">
        <f>IF(OR($C456="",$D456=""),"",NETWORKDAYS.INTL($C456,$D456,IF('Ayarlar'!$B$2="Pazartesi–Cumartesi",11,1),'Resmî tatiller'!$A$2:$A$400)-0.5*SUMPRODUCT(('Resmî tatiller'!$C$2:$C$400&lt;&gt;"")*('Resmî tatiller'!$C$2:$C$400&gt;=$C456)*('Resmî tatiller'!$C$2:$C$400&lt;=$D456)*(WEEKDAY('Resmî tatiller'!$C$2:$C$400,2)&lt;IF('Ayarlar'!$B$2="Pazartesi–Cumartesi",7,6))))</f>
        <v/>
      </c>
      <c r="F456" s="6" t="n"/>
      <c r="G456" s="5">
        <f>IF(OR($E456="",$B456&lt;&gt;"Yıllık izin"),0,$E456+N($F456))</f>
        <v/>
      </c>
    </row>
    <row r="457">
      <c r="C457" s="2" t="n"/>
      <c r="D457" s="2" t="n"/>
      <c r="E457" s="5">
        <f>IF(OR($C457="",$D457=""),"",NETWORKDAYS.INTL($C457,$D457,IF('Ayarlar'!$B$2="Pazartesi–Cumartesi",11,1),'Resmî tatiller'!$A$2:$A$400)-0.5*SUMPRODUCT(('Resmî tatiller'!$C$2:$C$400&lt;&gt;"")*('Resmî tatiller'!$C$2:$C$400&gt;=$C457)*('Resmî tatiller'!$C$2:$C$400&lt;=$D457)*(WEEKDAY('Resmî tatiller'!$C$2:$C$400,2)&lt;IF('Ayarlar'!$B$2="Pazartesi–Cumartesi",7,6))))</f>
        <v/>
      </c>
      <c r="F457" s="6" t="n"/>
      <c r="G457" s="5">
        <f>IF(OR($E457="",$B457&lt;&gt;"Yıllık izin"),0,$E457+N($F457))</f>
        <v/>
      </c>
    </row>
    <row r="458">
      <c r="C458" s="2" t="n"/>
      <c r="D458" s="2" t="n"/>
      <c r="E458" s="5">
        <f>IF(OR($C458="",$D458=""),"",NETWORKDAYS.INTL($C458,$D458,IF('Ayarlar'!$B$2="Pazartesi–Cumartesi",11,1),'Resmî tatiller'!$A$2:$A$400)-0.5*SUMPRODUCT(('Resmî tatiller'!$C$2:$C$400&lt;&gt;"")*('Resmî tatiller'!$C$2:$C$400&gt;=$C458)*('Resmî tatiller'!$C$2:$C$400&lt;=$D458)*(WEEKDAY('Resmî tatiller'!$C$2:$C$400,2)&lt;IF('Ayarlar'!$B$2="Pazartesi–Cumartesi",7,6))))</f>
        <v/>
      </c>
      <c r="F458" s="6" t="n"/>
      <c r="G458" s="5">
        <f>IF(OR($E458="",$B458&lt;&gt;"Yıllık izin"),0,$E458+N($F458))</f>
        <v/>
      </c>
    </row>
    <row r="459">
      <c r="C459" s="2" t="n"/>
      <c r="D459" s="2" t="n"/>
      <c r="E459" s="5">
        <f>IF(OR($C459="",$D459=""),"",NETWORKDAYS.INTL($C459,$D459,IF('Ayarlar'!$B$2="Pazartesi–Cumartesi",11,1),'Resmî tatiller'!$A$2:$A$400)-0.5*SUMPRODUCT(('Resmî tatiller'!$C$2:$C$400&lt;&gt;"")*('Resmî tatiller'!$C$2:$C$400&gt;=$C459)*('Resmî tatiller'!$C$2:$C$400&lt;=$D459)*(WEEKDAY('Resmî tatiller'!$C$2:$C$400,2)&lt;IF('Ayarlar'!$B$2="Pazartesi–Cumartesi",7,6))))</f>
        <v/>
      </c>
      <c r="F459" s="6" t="n"/>
      <c r="G459" s="5">
        <f>IF(OR($E459="",$B459&lt;&gt;"Yıllık izin"),0,$E459+N($F459))</f>
        <v/>
      </c>
    </row>
    <row r="460">
      <c r="C460" s="2" t="n"/>
      <c r="D460" s="2" t="n"/>
      <c r="E460" s="5">
        <f>IF(OR($C460="",$D460=""),"",NETWORKDAYS.INTL($C460,$D460,IF('Ayarlar'!$B$2="Pazartesi–Cumartesi",11,1),'Resmî tatiller'!$A$2:$A$400)-0.5*SUMPRODUCT(('Resmî tatiller'!$C$2:$C$400&lt;&gt;"")*('Resmî tatiller'!$C$2:$C$400&gt;=$C460)*('Resmî tatiller'!$C$2:$C$400&lt;=$D460)*(WEEKDAY('Resmî tatiller'!$C$2:$C$400,2)&lt;IF('Ayarlar'!$B$2="Pazartesi–Cumartesi",7,6))))</f>
        <v/>
      </c>
      <c r="F460" s="6" t="n"/>
      <c r="G460" s="5">
        <f>IF(OR($E460="",$B460&lt;&gt;"Yıllık izin"),0,$E460+N($F460))</f>
        <v/>
      </c>
    </row>
    <row r="461">
      <c r="C461" s="2" t="n"/>
      <c r="D461" s="2" t="n"/>
      <c r="E461" s="5">
        <f>IF(OR($C461="",$D461=""),"",NETWORKDAYS.INTL($C461,$D461,IF('Ayarlar'!$B$2="Pazartesi–Cumartesi",11,1),'Resmî tatiller'!$A$2:$A$400)-0.5*SUMPRODUCT(('Resmî tatiller'!$C$2:$C$400&lt;&gt;"")*('Resmî tatiller'!$C$2:$C$400&gt;=$C461)*('Resmî tatiller'!$C$2:$C$400&lt;=$D461)*(WEEKDAY('Resmî tatiller'!$C$2:$C$400,2)&lt;IF('Ayarlar'!$B$2="Pazartesi–Cumartesi",7,6))))</f>
        <v/>
      </c>
      <c r="F461" s="6" t="n"/>
      <c r="G461" s="5">
        <f>IF(OR($E461="",$B461&lt;&gt;"Yıllık izin"),0,$E461+N($F461))</f>
        <v/>
      </c>
    </row>
    <row r="462">
      <c r="C462" s="2" t="n"/>
      <c r="D462" s="2" t="n"/>
      <c r="E462" s="5">
        <f>IF(OR($C462="",$D462=""),"",NETWORKDAYS.INTL($C462,$D462,IF('Ayarlar'!$B$2="Pazartesi–Cumartesi",11,1),'Resmî tatiller'!$A$2:$A$400)-0.5*SUMPRODUCT(('Resmî tatiller'!$C$2:$C$400&lt;&gt;"")*('Resmî tatiller'!$C$2:$C$400&gt;=$C462)*('Resmî tatiller'!$C$2:$C$400&lt;=$D462)*(WEEKDAY('Resmî tatiller'!$C$2:$C$400,2)&lt;IF('Ayarlar'!$B$2="Pazartesi–Cumartesi",7,6))))</f>
        <v/>
      </c>
      <c r="F462" s="6" t="n"/>
      <c r="G462" s="5">
        <f>IF(OR($E462="",$B462&lt;&gt;"Yıllık izin"),0,$E462+N($F462))</f>
        <v/>
      </c>
    </row>
    <row r="463">
      <c r="C463" s="2" t="n"/>
      <c r="D463" s="2" t="n"/>
      <c r="E463" s="5">
        <f>IF(OR($C463="",$D463=""),"",NETWORKDAYS.INTL($C463,$D463,IF('Ayarlar'!$B$2="Pazartesi–Cumartesi",11,1),'Resmî tatiller'!$A$2:$A$400)-0.5*SUMPRODUCT(('Resmî tatiller'!$C$2:$C$400&lt;&gt;"")*('Resmî tatiller'!$C$2:$C$400&gt;=$C463)*('Resmî tatiller'!$C$2:$C$400&lt;=$D463)*(WEEKDAY('Resmî tatiller'!$C$2:$C$400,2)&lt;IF('Ayarlar'!$B$2="Pazartesi–Cumartesi",7,6))))</f>
        <v/>
      </c>
      <c r="F463" s="6" t="n"/>
      <c r="G463" s="5">
        <f>IF(OR($E463="",$B463&lt;&gt;"Yıllık izin"),0,$E463+N($F463))</f>
        <v/>
      </c>
    </row>
    <row r="464">
      <c r="C464" s="2" t="n"/>
      <c r="D464" s="2" t="n"/>
      <c r="E464" s="5">
        <f>IF(OR($C464="",$D464=""),"",NETWORKDAYS.INTL($C464,$D464,IF('Ayarlar'!$B$2="Pazartesi–Cumartesi",11,1),'Resmî tatiller'!$A$2:$A$400)-0.5*SUMPRODUCT(('Resmî tatiller'!$C$2:$C$400&lt;&gt;"")*('Resmî tatiller'!$C$2:$C$400&gt;=$C464)*('Resmî tatiller'!$C$2:$C$400&lt;=$D464)*(WEEKDAY('Resmî tatiller'!$C$2:$C$400,2)&lt;IF('Ayarlar'!$B$2="Pazartesi–Cumartesi",7,6))))</f>
        <v/>
      </c>
      <c r="F464" s="6" t="n"/>
      <c r="G464" s="5">
        <f>IF(OR($E464="",$B464&lt;&gt;"Yıllık izin"),0,$E464+N($F464))</f>
        <v/>
      </c>
    </row>
    <row r="465">
      <c r="C465" s="2" t="n"/>
      <c r="D465" s="2" t="n"/>
      <c r="E465" s="5">
        <f>IF(OR($C465="",$D465=""),"",NETWORKDAYS.INTL($C465,$D465,IF('Ayarlar'!$B$2="Pazartesi–Cumartesi",11,1),'Resmî tatiller'!$A$2:$A$400)-0.5*SUMPRODUCT(('Resmî tatiller'!$C$2:$C$400&lt;&gt;"")*('Resmî tatiller'!$C$2:$C$400&gt;=$C465)*('Resmî tatiller'!$C$2:$C$400&lt;=$D465)*(WEEKDAY('Resmî tatiller'!$C$2:$C$400,2)&lt;IF('Ayarlar'!$B$2="Pazartesi–Cumartesi",7,6))))</f>
        <v/>
      </c>
      <c r="F465" s="6" t="n"/>
      <c r="G465" s="5">
        <f>IF(OR($E465="",$B465&lt;&gt;"Yıllık izin"),0,$E465+N($F465))</f>
        <v/>
      </c>
    </row>
    <row r="466">
      <c r="C466" s="2" t="n"/>
      <c r="D466" s="2" t="n"/>
      <c r="E466" s="5">
        <f>IF(OR($C466="",$D466=""),"",NETWORKDAYS.INTL($C466,$D466,IF('Ayarlar'!$B$2="Pazartesi–Cumartesi",11,1),'Resmî tatiller'!$A$2:$A$400)-0.5*SUMPRODUCT(('Resmî tatiller'!$C$2:$C$400&lt;&gt;"")*('Resmî tatiller'!$C$2:$C$400&gt;=$C466)*('Resmî tatiller'!$C$2:$C$400&lt;=$D466)*(WEEKDAY('Resmî tatiller'!$C$2:$C$400,2)&lt;IF('Ayarlar'!$B$2="Pazartesi–Cumartesi",7,6))))</f>
        <v/>
      </c>
      <c r="F466" s="6" t="n"/>
      <c r="G466" s="5">
        <f>IF(OR($E466="",$B466&lt;&gt;"Yıllık izin"),0,$E466+N($F466))</f>
        <v/>
      </c>
    </row>
    <row r="467">
      <c r="C467" s="2" t="n"/>
      <c r="D467" s="2" t="n"/>
      <c r="E467" s="5">
        <f>IF(OR($C467="",$D467=""),"",NETWORKDAYS.INTL($C467,$D467,IF('Ayarlar'!$B$2="Pazartesi–Cumartesi",11,1),'Resmî tatiller'!$A$2:$A$400)-0.5*SUMPRODUCT(('Resmî tatiller'!$C$2:$C$400&lt;&gt;"")*('Resmî tatiller'!$C$2:$C$400&gt;=$C467)*('Resmî tatiller'!$C$2:$C$400&lt;=$D467)*(WEEKDAY('Resmî tatiller'!$C$2:$C$400,2)&lt;IF('Ayarlar'!$B$2="Pazartesi–Cumartesi",7,6))))</f>
        <v/>
      </c>
      <c r="F467" s="6" t="n"/>
      <c r="G467" s="5">
        <f>IF(OR($E467="",$B467&lt;&gt;"Yıllık izin"),0,$E467+N($F467))</f>
        <v/>
      </c>
    </row>
    <row r="468">
      <c r="C468" s="2" t="n"/>
      <c r="D468" s="2" t="n"/>
      <c r="E468" s="5">
        <f>IF(OR($C468="",$D468=""),"",NETWORKDAYS.INTL($C468,$D468,IF('Ayarlar'!$B$2="Pazartesi–Cumartesi",11,1),'Resmî tatiller'!$A$2:$A$400)-0.5*SUMPRODUCT(('Resmî tatiller'!$C$2:$C$400&lt;&gt;"")*('Resmî tatiller'!$C$2:$C$400&gt;=$C468)*('Resmî tatiller'!$C$2:$C$400&lt;=$D468)*(WEEKDAY('Resmî tatiller'!$C$2:$C$400,2)&lt;IF('Ayarlar'!$B$2="Pazartesi–Cumartesi",7,6))))</f>
        <v/>
      </c>
      <c r="F468" s="6" t="n"/>
      <c r="G468" s="5">
        <f>IF(OR($E468="",$B468&lt;&gt;"Yıllık izin"),0,$E468+N($F468))</f>
        <v/>
      </c>
    </row>
    <row r="469">
      <c r="C469" s="2" t="n"/>
      <c r="D469" s="2" t="n"/>
      <c r="E469" s="5">
        <f>IF(OR($C469="",$D469=""),"",NETWORKDAYS.INTL($C469,$D469,IF('Ayarlar'!$B$2="Pazartesi–Cumartesi",11,1),'Resmî tatiller'!$A$2:$A$400)-0.5*SUMPRODUCT(('Resmî tatiller'!$C$2:$C$400&lt;&gt;"")*('Resmî tatiller'!$C$2:$C$400&gt;=$C469)*('Resmî tatiller'!$C$2:$C$400&lt;=$D469)*(WEEKDAY('Resmî tatiller'!$C$2:$C$400,2)&lt;IF('Ayarlar'!$B$2="Pazartesi–Cumartesi",7,6))))</f>
        <v/>
      </c>
      <c r="F469" s="6" t="n"/>
      <c r="G469" s="5">
        <f>IF(OR($E469="",$B469&lt;&gt;"Yıllık izin"),0,$E469+N($F469))</f>
        <v/>
      </c>
    </row>
    <row r="470">
      <c r="C470" s="2" t="n"/>
      <c r="D470" s="2" t="n"/>
      <c r="E470" s="5">
        <f>IF(OR($C470="",$D470=""),"",NETWORKDAYS.INTL($C470,$D470,IF('Ayarlar'!$B$2="Pazartesi–Cumartesi",11,1),'Resmî tatiller'!$A$2:$A$400)-0.5*SUMPRODUCT(('Resmî tatiller'!$C$2:$C$400&lt;&gt;"")*('Resmî tatiller'!$C$2:$C$400&gt;=$C470)*('Resmî tatiller'!$C$2:$C$400&lt;=$D470)*(WEEKDAY('Resmî tatiller'!$C$2:$C$400,2)&lt;IF('Ayarlar'!$B$2="Pazartesi–Cumartesi",7,6))))</f>
        <v/>
      </c>
      <c r="F470" s="6" t="n"/>
      <c r="G470" s="5">
        <f>IF(OR($E470="",$B470&lt;&gt;"Yıllık izin"),0,$E470+N($F470))</f>
        <v/>
      </c>
    </row>
    <row r="471">
      <c r="C471" s="2" t="n"/>
      <c r="D471" s="2" t="n"/>
      <c r="E471" s="5">
        <f>IF(OR($C471="",$D471=""),"",NETWORKDAYS.INTL($C471,$D471,IF('Ayarlar'!$B$2="Pazartesi–Cumartesi",11,1),'Resmî tatiller'!$A$2:$A$400)-0.5*SUMPRODUCT(('Resmî tatiller'!$C$2:$C$400&lt;&gt;"")*('Resmî tatiller'!$C$2:$C$400&gt;=$C471)*('Resmî tatiller'!$C$2:$C$400&lt;=$D471)*(WEEKDAY('Resmî tatiller'!$C$2:$C$400,2)&lt;IF('Ayarlar'!$B$2="Pazartesi–Cumartesi",7,6))))</f>
        <v/>
      </c>
      <c r="F471" s="6" t="n"/>
      <c r="G471" s="5">
        <f>IF(OR($E471="",$B471&lt;&gt;"Yıllık izin"),0,$E471+N($F471))</f>
        <v/>
      </c>
    </row>
    <row r="472">
      <c r="C472" s="2" t="n"/>
      <c r="D472" s="2" t="n"/>
      <c r="E472" s="5">
        <f>IF(OR($C472="",$D472=""),"",NETWORKDAYS.INTL($C472,$D472,IF('Ayarlar'!$B$2="Pazartesi–Cumartesi",11,1),'Resmî tatiller'!$A$2:$A$400)-0.5*SUMPRODUCT(('Resmî tatiller'!$C$2:$C$400&lt;&gt;"")*('Resmî tatiller'!$C$2:$C$400&gt;=$C472)*('Resmî tatiller'!$C$2:$C$400&lt;=$D472)*(WEEKDAY('Resmî tatiller'!$C$2:$C$400,2)&lt;IF('Ayarlar'!$B$2="Pazartesi–Cumartesi",7,6))))</f>
        <v/>
      </c>
      <c r="F472" s="6" t="n"/>
      <c r="G472" s="5">
        <f>IF(OR($E472="",$B472&lt;&gt;"Yıllık izin"),0,$E472+N($F472))</f>
        <v/>
      </c>
    </row>
    <row r="473">
      <c r="C473" s="2" t="n"/>
      <c r="D473" s="2" t="n"/>
      <c r="E473" s="5">
        <f>IF(OR($C473="",$D473=""),"",NETWORKDAYS.INTL($C473,$D473,IF('Ayarlar'!$B$2="Pazartesi–Cumartesi",11,1),'Resmî tatiller'!$A$2:$A$400)-0.5*SUMPRODUCT(('Resmî tatiller'!$C$2:$C$400&lt;&gt;"")*('Resmî tatiller'!$C$2:$C$400&gt;=$C473)*('Resmî tatiller'!$C$2:$C$400&lt;=$D473)*(WEEKDAY('Resmî tatiller'!$C$2:$C$400,2)&lt;IF('Ayarlar'!$B$2="Pazartesi–Cumartesi",7,6))))</f>
        <v/>
      </c>
      <c r="F473" s="6" t="n"/>
      <c r="G473" s="5">
        <f>IF(OR($E473="",$B473&lt;&gt;"Yıllık izin"),0,$E473+N($F473))</f>
        <v/>
      </c>
    </row>
    <row r="474">
      <c r="C474" s="2" t="n"/>
      <c r="D474" s="2" t="n"/>
      <c r="E474" s="5">
        <f>IF(OR($C474="",$D474=""),"",NETWORKDAYS.INTL($C474,$D474,IF('Ayarlar'!$B$2="Pazartesi–Cumartesi",11,1),'Resmî tatiller'!$A$2:$A$400)-0.5*SUMPRODUCT(('Resmî tatiller'!$C$2:$C$400&lt;&gt;"")*('Resmî tatiller'!$C$2:$C$400&gt;=$C474)*('Resmî tatiller'!$C$2:$C$400&lt;=$D474)*(WEEKDAY('Resmî tatiller'!$C$2:$C$400,2)&lt;IF('Ayarlar'!$B$2="Pazartesi–Cumartesi",7,6))))</f>
        <v/>
      </c>
      <c r="F474" s="6" t="n"/>
      <c r="G474" s="5">
        <f>IF(OR($E474="",$B474&lt;&gt;"Yıllık izin"),0,$E474+N($F474))</f>
        <v/>
      </c>
    </row>
    <row r="475">
      <c r="C475" s="2" t="n"/>
      <c r="D475" s="2" t="n"/>
      <c r="E475" s="5">
        <f>IF(OR($C475="",$D475=""),"",NETWORKDAYS.INTL($C475,$D475,IF('Ayarlar'!$B$2="Pazartesi–Cumartesi",11,1),'Resmî tatiller'!$A$2:$A$400)-0.5*SUMPRODUCT(('Resmî tatiller'!$C$2:$C$400&lt;&gt;"")*('Resmî tatiller'!$C$2:$C$400&gt;=$C475)*('Resmî tatiller'!$C$2:$C$400&lt;=$D475)*(WEEKDAY('Resmî tatiller'!$C$2:$C$400,2)&lt;IF('Ayarlar'!$B$2="Pazartesi–Cumartesi",7,6))))</f>
        <v/>
      </c>
      <c r="F475" s="6" t="n"/>
      <c r="G475" s="5">
        <f>IF(OR($E475="",$B475&lt;&gt;"Yıllık izin"),0,$E475+N($F475))</f>
        <v/>
      </c>
    </row>
    <row r="476">
      <c r="C476" s="2" t="n"/>
      <c r="D476" s="2" t="n"/>
      <c r="E476" s="5">
        <f>IF(OR($C476="",$D476=""),"",NETWORKDAYS.INTL($C476,$D476,IF('Ayarlar'!$B$2="Pazartesi–Cumartesi",11,1),'Resmî tatiller'!$A$2:$A$400)-0.5*SUMPRODUCT(('Resmî tatiller'!$C$2:$C$400&lt;&gt;"")*('Resmî tatiller'!$C$2:$C$400&gt;=$C476)*('Resmî tatiller'!$C$2:$C$400&lt;=$D476)*(WEEKDAY('Resmî tatiller'!$C$2:$C$400,2)&lt;IF('Ayarlar'!$B$2="Pazartesi–Cumartesi",7,6))))</f>
        <v/>
      </c>
      <c r="F476" s="6" t="n"/>
      <c r="G476" s="5">
        <f>IF(OR($E476="",$B476&lt;&gt;"Yıllık izin"),0,$E476+N($F476))</f>
        <v/>
      </c>
    </row>
    <row r="477">
      <c r="C477" s="2" t="n"/>
      <c r="D477" s="2" t="n"/>
      <c r="E477" s="5">
        <f>IF(OR($C477="",$D477=""),"",NETWORKDAYS.INTL($C477,$D477,IF('Ayarlar'!$B$2="Pazartesi–Cumartesi",11,1),'Resmî tatiller'!$A$2:$A$400)-0.5*SUMPRODUCT(('Resmî tatiller'!$C$2:$C$400&lt;&gt;"")*('Resmî tatiller'!$C$2:$C$400&gt;=$C477)*('Resmî tatiller'!$C$2:$C$400&lt;=$D477)*(WEEKDAY('Resmî tatiller'!$C$2:$C$400,2)&lt;IF('Ayarlar'!$B$2="Pazartesi–Cumartesi",7,6))))</f>
        <v/>
      </c>
      <c r="F477" s="6" t="n"/>
      <c r="G477" s="5">
        <f>IF(OR($E477="",$B477&lt;&gt;"Yıllık izin"),0,$E477+N($F477))</f>
        <v/>
      </c>
    </row>
    <row r="478">
      <c r="C478" s="2" t="n"/>
      <c r="D478" s="2" t="n"/>
      <c r="E478" s="5">
        <f>IF(OR($C478="",$D478=""),"",NETWORKDAYS.INTL($C478,$D478,IF('Ayarlar'!$B$2="Pazartesi–Cumartesi",11,1),'Resmî tatiller'!$A$2:$A$400)-0.5*SUMPRODUCT(('Resmî tatiller'!$C$2:$C$400&lt;&gt;"")*('Resmî tatiller'!$C$2:$C$400&gt;=$C478)*('Resmî tatiller'!$C$2:$C$400&lt;=$D478)*(WEEKDAY('Resmî tatiller'!$C$2:$C$400,2)&lt;IF('Ayarlar'!$B$2="Pazartesi–Cumartesi",7,6))))</f>
        <v/>
      </c>
      <c r="F478" s="6" t="n"/>
      <c r="G478" s="5">
        <f>IF(OR($E478="",$B478&lt;&gt;"Yıllık izin"),0,$E478+N($F478))</f>
        <v/>
      </c>
    </row>
    <row r="479">
      <c r="C479" s="2" t="n"/>
      <c r="D479" s="2" t="n"/>
      <c r="E479" s="5">
        <f>IF(OR($C479="",$D479=""),"",NETWORKDAYS.INTL($C479,$D479,IF('Ayarlar'!$B$2="Pazartesi–Cumartesi",11,1),'Resmî tatiller'!$A$2:$A$400)-0.5*SUMPRODUCT(('Resmî tatiller'!$C$2:$C$400&lt;&gt;"")*('Resmî tatiller'!$C$2:$C$400&gt;=$C479)*('Resmî tatiller'!$C$2:$C$400&lt;=$D479)*(WEEKDAY('Resmî tatiller'!$C$2:$C$400,2)&lt;IF('Ayarlar'!$B$2="Pazartesi–Cumartesi",7,6))))</f>
        <v/>
      </c>
      <c r="F479" s="6" t="n"/>
      <c r="G479" s="5">
        <f>IF(OR($E479="",$B479&lt;&gt;"Yıllık izin"),0,$E479+N($F479))</f>
        <v/>
      </c>
    </row>
    <row r="480">
      <c r="C480" s="2" t="n"/>
      <c r="D480" s="2" t="n"/>
      <c r="E480" s="5">
        <f>IF(OR($C480="",$D480=""),"",NETWORKDAYS.INTL($C480,$D480,IF('Ayarlar'!$B$2="Pazartesi–Cumartesi",11,1),'Resmî tatiller'!$A$2:$A$400)-0.5*SUMPRODUCT(('Resmî tatiller'!$C$2:$C$400&lt;&gt;"")*('Resmî tatiller'!$C$2:$C$400&gt;=$C480)*('Resmî tatiller'!$C$2:$C$400&lt;=$D480)*(WEEKDAY('Resmî tatiller'!$C$2:$C$400,2)&lt;IF('Ayarlar'!$B$2="Pazartesi–Cumartesi",7,6))))</f>
        <v/>
      </c>
      <c r="F480" s="6" t="n"/>
      <c r="G480" s="5">
        <f>IF(OR($E480="",$B480&lt;&gt;"Yıllık izin"),0,$E480+N($F480))</f>
        <v/>
      </c>
    </row>
    <row r="481">
      <c r="C481" s="2" t="n"/>
      <c r="D481" s="2" t="n"/>
      <c r="E481" s="5">
        <f>IF(OR($C481="",$D481=""),"",NETWORKDAYS.INTL($C481,$D481,IF('Ayarlar'!$B$2="Pazartesi–Cumartesi",11,1),'Resmî tatiller'!$A$2:$A$400)-0.5*SUMPRODUCT(('Resmî tatiller'!$C$2:$C$400&lt;&gt;"")*('Resmî tatiller'!$C$2:$C$400&gt;=$C481)*('Resmî tatiller'!$C$2:$C$400&lt;=$D481)*(WEEKDAY('Resmî tatiller'!$C$2:$C$400,2)&lt;IF('Ayarlar'!$B$2="Pazartesi–Cumartesi",7,6))))</f>
        <v/>
      </c>
      <c r="F481" s="6" t="n"/>
      <c r="G481" s="5">
        <f>IF(OR($E481="",$B481&lt;&gt;"Yıllık izin"),0,$E481+N($F481))</f>
        <v/>
      </c>
    </row>
    <row r="482">
      <c r="C482" s="2" t="n"/>
      <c r="D482" s="2" t="n"/>
      <c r="E482" s="5">
        <f>IF(OR($C482="",$D482=""),"",NETWORKDAYS.INTL($C482,$D482,IF('Ayarlar'!$B$2="Pazartesi–Cumartesi",11,1),'Resmî tatiller'!$A$2:$A$400)-0.5*SUMPRODUCT(('Resmî tatiller'!$C$2:$C$400&lt;&gt;"")*('Resmî tatiller'!$C$2:$C$400&gt;=$C482)*('Resmî tatiller'!$C$2:$C$400&lt;=$D482)*(WEEKDAY('Resmî tatiller'!$C$2:$C$400,2)&lt;IF('Ayarlar'!$B$2="Pazartesi–Cumartesi",7,6))))</f>
        <v/>
      </c>
      <c r="F482" s="6" t="n"/>
      <c r="G482" s="5">
        <f>IF(OR($E482="",$B482&lt;&gt;"Yıllık izin"),0,$E482+N($F482))</f>
        <v/>
      </c>
    </row>
    <row r="483">
      <c r="C483" s="2" t="n"/>
      <c r="D483" s="2" t="n"/>
      <c r="E483" s="5">
        <f>IF(OR($C483="",$D483=""),"",NETWORKDAYS.INTL($C483,$D483,IF('Ayarlar'!$B$2="Pazartesi–Cumartesi",11,1),'Resmî tatiller'!$A$2:$A$400)-0.5*SUMPRODUCT(('Resmî tatiller'!$C$2:$C$400&lt;&gt;"")*('Resmî tatiller'!$C$2:$C$400&gt;=$C483)*('Resmî tatiller'!$C$2:$C$400&lt;=$D483)*(WEEKDAY('Resmî tatiller'!$C$2:$C$400,2)&lt;IF('Ayarlar'!$B$2="Pazartesi–Cumartesi",7,6))))</f>
        <v/>
      </c>
      <c r="F483" s="6" t="n"/>
      <c r="G483" s="5">
        <f>IF(OR($E483="",$B483&lt;&gt;"Yıllık izin"),0,$E483+N($F483))</f>
        <v/>
      </c>
    </row>
    <row r="484">
      <c r="C484" s="2" t="n"/>
      <c r="D484" s="2" t="n"/>
      <c r="E484" s="5">
        <f>IF(OR($C484="",$D484=""),"",NETWORKDAYS.INTL($C484,$D484,IF('Ayarlar'!$B$2="Pazartesi–Cumartesi",11,1),'Resmî tatiller'!$A$2:$A$400)-0.5*SUMPRODUCT(('Resmî tatiller'!$C$2:$C$400&lt;&gt;"")*('Resmî tatiller'!$C$2:$C$400&gt;=$C484)*('Resmî tatiller'!$C$2:$C$400&lt;=$D484)*(WEEKDAY('Resmî tatiller'!$C$2:$C$400,2)&lt;IF('Ayarlar'!$B$2="Pazartesi–Cumartesi",7,6))))</f>
        <v/>
      </c>
      <c r="F484" s="6" t="n"/>
      <c r="G484" s="5">
        <f>IF(OR($E484="",$B484&lt;&gt;"Yıllık izin"),0,$E484+N($F484))</f>
        <v/>
      </c>
    </row>
    <row r="485">
      <c r="C485" s="2" t="n"/>
      <c r="D485" s="2" t="n"/>
      <c r="E485" s="5">
        <f>IF(OR($C485="",$D485=""),"",NETWORKDAYS.INTL($C485,$D485,IF('Ayarlar'!$B$2="Pazartesi–Cumartesi",11,1),'Resmî tatiller'!$A$2:$A$400)-0.5*SUMPRODUCT(('Resmî tatiller'!$C$2:$C$400&lt;&gt;"")*('Resmî tatiller'!$C$2:$C$400&gt;=$C485)*('Resmî tatiller'!$C$2:$C$400&lt;=$D485)*(WEEKDAY('Resmî tatiller'!$C$2:$C$400,2)&lt;IF('Ayarlar'!$B$2="Pazartesi–Cumartesi",7,6))))</f>
        <v/>
      </c>
      <c r="F485" s="6" t="n"/>
      <c r="G485" s="5">
        <f>IF(OR($E485="",$B485&lt;&gt;"Yıllık izin"),0,$E485+N($F485))</f>
        <v/>
      </c>
    </row>
    <row r="486">
      <c r="C486" s="2" t="n"/>
      <c r="D486" s="2" t="n"/>
      <c r="E486" s="5">
        <f>IF(OR($C486="",$D486=""),"",NETWORKDAYS.INTL($C486,$D486,IF('Ayarlar'!$B$2="Pazartesi–Cumartesi",11,1),'Resmî tatiller'!$A$2:$A$400)-0.5*SUMPRODUCT(('Resmî tatiller'!$C$2:$C$400&lt;&gt;"")*('Resmî tatiller'!$C$2:$C$400&gt;=$C486)*('Resmî tatiller'!$C$2:$C$400&lt;=$D486)*(WEEKDAY('Resmî tatiller'!$C$2:$C$400,2)&lt;IF('Ayarlar'!$B$2="Pazartesi–Cumartesi",7,6))))</f>
        <v/>
      </c>
      <c r="F486" s="6" t="n"/>
      <c r="G486" s="5">
        <f>IF(OR($E486="",$B486&lt;&gt;"Yıllık izin"),0,$E486+N($F486))</f>
        <v/>
      </c>
    </row>
    <row r="487">
      <c r="C487" s="2" t="n"/>
      <c r="D487" s="2" t="n"/>
      <c r="E487" s="5">
        <f>IF(OR($C487="",$D487=""),"",NETWORKDAYS.INTL($C487,$D487,IF('Ayarlar'!$B$2="Pazartesi–Cumartesi",11,1),'Resmî tatiller'!$A$2:$A$400)-0.5*SUMPRODUCT(('Resmî tatiller'!$C$2:$C$400&lt;&gt;"")*('Resmî tatiller'!$C$2:$C$400&gt;=$C487)*('Resmî tatiller'!$C$2:$C$400&lt;=$D487)*(WEEKDAY('Resmî tatiller'!$C$2:$C$400,2)&lt;IF('Ayarlar'!$B$2="Pazartesi–Cumartesi",7,6))))</f>
        <v/>
      </c>
      <c r="F487" s="6" t="n"/>
      <c r="G487" s="5">
        <f>IF(OR($E487="",$B487&lt;&gt;"Yıllık izin"),0,$E487+N($F487))</f>
        <v/>
      </c>
    </row>
    <row r="488">
      <c r="C488" s="2" t="n"/>
      <c r="D488" s="2" t="n"/>
      <c r="E488" s="5">
        <f>IF(OR($C488="",$D488=""),"",NETWORKDAYS.INTL($C488,$D488,IF('Ayarlar'!$B$2="Pazartesi–Cumartesi",11,1),'Resmî tatiller'!$A$2:$A$400)-0.5*SUMPRODUCT(('Resmî tatiller'!$C$2:$C$400&lt;&gt;"")*('Resmî tatiller'!$C$2:$C$400&gt;=$C488)*('Resmî tatiller'!$C$2:$C$400&lt;=$D488)*(WEEKDAY('Resmî tatiller'!$C$2:$C$400,2)&lt;IF('Ayarlar'!$B$2="Pazartesi–Cumartesi",7,6))))</f>
        <v/>
      </c>
      <c r="F488" s="6" t="n"/>
      <c r="G488" s="5">
        <f>IF(OR($E488="",$B488&lt;&gt;"Yıllık izin"),0,$E488+N($F488))</f>
        <v/>
      </c>
    </row>
    <row r="489">
      <c r="C489" s="2" t="n"/>
      <c r="D489" s="2" t="n"/>
      <c r="E489" s="5">
        <f>IF(OR($C489="",$D489=""),"",NETWORKDAYS.INTL($C489,$D489,IF('Ayarlar'!$B$2="Pazartesi–Cumartesi",11,1),'Resmî tatiller'!$A$2:$A$400)-0.5*SUMPRODUCT(('Resmî tatiller'!$C$2:$C$400&lt;&gt;"")*('Resmî tatiller'!$C$2:$C$400&gt;=$C489)*('Resmî tatiller'!$C$2:$C$400&lt;=$D489)*(WEEKDAY('Resmî tatiller'!$C$2:$C$400,2)&lt;IF('Ayarlar'!$B$2="Pazartesi–Cumartesi",7,6))))</f>
        <v/>
      </c>
      <c r="F489" s="6" t="n"/>
      <c r="G489" s="5">
        <f>IF(OR($E489="",$B489&lt;&gt;"Yıllık izin"),0,$E489+N($F489))</f>
        <v/>
      </c>
    </row>
    <row r="490">
      <c r="C490" s="2" t="n"/>
      <c r="D490" s="2" t="n"/>
      <c r="E490" s="5">
        <f>IF(OR($C490="",$D490=""),"",NETWORKDAYS.INTL($C490,$D490,IF('Ayarlar'!$B$2="Pazartesi–Cumartesi",11,1),'Resmî tatiller'!$A$2:$A$400)-0.5*SUMPRODUCT(('Resmî tatiller'!$C$2:$C$400&lt;&gt;"")*('Resmî tatiller'!$C$2:$C$400&gt;=$C490)*('Resmî tatiller'!$C$2:$C$400&lt;=$D490)*(WEEKDAY('Resmî tatiller'!$C$2:$C$400,2)&lt;IF('Ayarlar'!$B$2="Pazartesi–Cumartesi",7,6))))</f>
        <v/>
      </c>
      <c r="F490" s="6" t="n"/>
      <c r="G490" s="5">
        <f>IF(OR($E490="",$B490&lt;&gt;"Yıllık izin"),0,$E490+N($F490))</f>
        <v/>
      </c>
    </row>
    <row r="491">
      <c r="C491" s="2" t="n"/>
      <c r="D491" s="2" t="n"/>
      <c r="E491" s="5">
        <f>IF(OR($C491="",$D491=""),"",NETWORKDAYS.INTL($C491,$D491,IF('Ayarlar'!$B$2="Pazartesi–Cumartesi",11,1),'Resmî tatiller'!$A$2:$A$400)-0.5*SUMPRODUCT(('Resmî tatiller'!$C$2:$C$400&lt;&gt;"")*('Resmî tatiller'!$C$2:$C$400&gt;=$C491)*('Resmî tatiller'!$C$2:$C$400&lt;=$D491)*(WEEKDAY('Resmî tatiller'!$C$2:$C$400,2)&lt;IF('Ayarlar'!$B$2="Pazartesi–Cumartesi",7,6))))</f>
        <v/>
      </c>
      <c r="F491" s="6" t="n"/>
      <c r="G491" s="5">
        <f>IF(OR($E491="",$B491&lt;&gt;"Yıllık izin"),0,$E491+N($F491))</f>
        <v/>
      </c>
    </row>
    <row r="492">
      <c r="C492" s="2" t="n"/>
      <c r="D492" s="2" t="n"/>
      <c r="E492" s="5">
        <f>IF(OR($C492="",$D492=""),"",NETWORKDAYS.INTL($C492,$D492,IF('Ayarlar'!$B$2="Pazartesi–Cumartesi",11,1),'Resmî tatiller'!$A$2:$A$400)-0.5*SUMPRODUCT(('Resmî tatiller'!$C$2:$C$400&lt;&gt;"")*('Resmî tatiller'!$C$2:$C$400&gt;=$C492)*('Resmî tatiller'!$C$2:$C$400&lt;=$D492)*(WEEKDAY('Resmî tatiller'!$C$2:$C$400,2)&lt;IF('Ayarlar'!$B$2="Pazartesi–Cumartesi",7,6))))</f>
        <v/>
      </c>
      <c r="F492" s="6" t="n"/>
      <c r="G492" s="5">
        <f>IF(OR($E492="",$B492&lt;&gt;"Yıllık izin"),0,$E492+N($F492))</f>
        <v/>
      </c>
    </row>
    <row r="493">
      <c r="C493" s="2" t="n"/>
      <c r="D493" s="2" t="n"/>
      <c r="E493" s="5">
        <f>IF(OR($C493="",$D493=""),"",NETWORKDAYS.INTL($C493,$D493,IF('Ayarlar'!$B$2="Pazartesi–Cumartesi",11,1),'Resmî tatiller'!$A$2:$A$400)-0.5*SUMPRODUCT(('Resmî tatiller'!$C$2:$C$400&lt;&gt;"")*('Resmî tatiller'!$C$2:$C$400&gt;=$C493)*('Resmî tatiller'!$C$2:$C$400&lt;=$D493)*(WEEKDAY('Resmî tatiller'!$C$2:$C$400,2)&lt;IF('Ayarlar'!$B$2="Pazartesi–Cumartesi",7,6))))</f>
        <v/>
      </c>
      <c r="F493" s="6" t="n"/>
      <c r="G493" s="5">
        <f>IF(OR($E493="",$B493&lt;&gt;"Yıllık izin"),0,$E493+N($F493))</f>
        <v/>
      </c>
    </row>
    <row r="494">
      <c r="C494" s="2" t="n"/>
      <c r="D494" s="2" t="n"/>
      <c r="E494" s="5">
        <f>IF(OR($C494="",$D494=""),"",NETWORKDAYS.INTL($C494,$D494,IF('Ayarlar'!$B$2="Pazartesi–Cumartesi",11,1),'Resmî tatiller'!$A$2:$A$400)-0.5*SUMPRODUCT(('Resmî tatiller'!$C$2:$C$400&lt;&gt;"")*('Resmî tatiller'!$C$2:$C$400&gt;=$C494)*('Resmî tatiller'!$C$2:$C$400&lt;=$D494)*(WEEKDAY('Resmî tatiller'!$C$2:$C$400,2)&lt;IF('Ayarlar'!$B$2="Pazartesi–Cumartesi",7,6))))</f>
        <v/>
      </c>
      <c r="F494" s="6" t="n"/>
      <c r="G494" s="5">
        <f>IF(OR($E494="",$B494&lt;&gt;"Yıllık izin"),0,$E494+N($F494))</f>
        <v/>
      </c>
    </row>
    <row r="495">
      <c r="C495" s="2" t="n"/>
      <c r="D495" s="2" t="n"/>
      <c r="E495" s="5">
        <f>IF(OR($C495="",$D495=""),"",NETWORKDAYS.INTL($C495,$D495,IF('Ayarlar'!$B$2="Pazartesi–Cumartesi",11,1),'Resmî tatiller'!$A$2:$A$400)-0.5*SUMPRODUCT(('Resmî tatiller'!$C$2:$C$400&lt;&gt;"")*('Resmî tatiller'!$C$2:$C$400&gt;=$C495)*('Resmî tatiller'!$C$2:$C$400&lt;=$D495)*(WEEKDAY('Resmî tatiller'!$C$2:$C$400,2)&lt;IF('Ayarlar'!$B$2="Pazartesi–Cumartesi",7,6))))</f>
        <v/>
      </c>
      <c r="F495" s="6" t="n"/>
      <c r="G495" s="5">
        <f>IF(OR($E495="",$B495&lt;&gt;"Yıllık izin"),0,$E495+N($F495))</f>
        <v/>
      </c>
    </row>
    <row r="496">
      <c r="C496" s="2" t="n"/>
      <c r="D496" s="2" t="n"/>
      <c r="E496" s="5">
        <f>IF(OR($C496="",$D496=""),"",NETWORKDAYS.INTL($C496,$D496,IF('Ayarlar'!$B$2="Pazartesi–Cumartesi",11,1),'Resmî tatiller'!$A$2:$A$400)-0.5*SUMPRODUCT(('Resmî tatiller'!$C$2:$C$400&lt;&gt;"")*('Resmî tatiller'!$C$2:$C$400&gt;=$C496)*('Resmî tatiller'!$C$2:$C$400&lt;=$D496)*(WEEKDAY('Resmî tatiller'!$C$2:$C$400,2)&lt;IF('Ayarlar'!$B$2="Pazartesi–Cumartesi",7,6))))</f>
        <v/>
      </c>
      <c r="F496" s="6" t="n"/>
      <c r="G496" s="5">
        <f>IF(OR($E496="",$B496&lt;&gt;"Yıllık izin"),0,$E496+N($F496))</f>
        <v/>
      </c>
    </row>
    <row r="497">
      <c r="C497" s="2" t="n"/>
      <c r="D497" s="2" t="n"/>
      <c r="E497" s="5">
        <f>IF(OR($C497="",$D497=""),"",NETWORKDAYS.INTL($C497,$D497,IF('Ayarlar'!$B$2="Pazartesi–Cumartesi",11,1),'Resmî tatiller'!$A$2:$A$400)-0.5*SUMPRODUCT(('Resmî tatiller'!$C$2:$C$400&lt;&gt;"")*('Resmî tatiller'!$C$2:$C$400&gt;=$C497)*('Resmî tatiller'!$C$2:$C$400&lt;=$D497)*(WEEKDAY('Resmî tatiller'!$C$2:$C$400,2)&lt;IF('Ayarlar'!$B$2="Pazartesi–Cumartesi",7,6))))</f>
        <v/>
      </c>
      <c r="F497" s="6" t="n"/>
      <c r="G497" s="5">
        <f>IF(OR($E497="",$B497&lt;&gt;"Yıllık izin"),0,$E497+N($F497))</f>
        <v/>
      </c>
    </row>
    <row r="498">
      <c r="C498" s="2" t="n"/>
      <c r="D498" s="2" t="n"/>
      <c r="E498" s="5">
        <f>IF(OR($C498="",$D498=""),"",NETWORKDAYS.INTL($C498,$D498,IF('Ayarlar'!$B$2="Pazartesi–Cumartesi",11,1),'Resmî tatiller'!$A$2:$A$400)-0.5*SUMPRODUCT(('Resmî tatiller'!$C$2:$C$400&lt;&gt;"")*('Resmî tatiller'!$C$2:$C$400&gt;=$C498)*('Resmî tatiller'!$C$2:$C$400&lt;=$D498)*(WEEKDAY('Resmî tatiller'!$C$2:$C$400,2)&lt;IF('Ayarlar'!$B$2="Pazartesi–Cumartesi",7,6))))</f>
        <v/>
      </c>
      <c r="F498" s="6" t="n"/>
      <c r="G498" s="5">
        <f>IF(OR($E498="",$B498&lt;&gt;"Yıllık izin"),0,$E498+N($F498))</f>
        <v/>
      </c>
    </row>
    <row r="499">
      <c r="C499" s="2" t="n"/>
      <c r="D499" s="2" t="n"/>
      <c r="E499" s="5">
        <f>IF(OR($C499="",$D499=""),"",NETWORKDAYS.INTL($C499,$D499,IF('Ayarlar'!$B$2="Pazartesi–Cumartesi",11,1),'Resmî tatiller'!$A$2:$A$400)-0.5*SUMPRODUCT(('Resmî tatiller'!$C$2:$C$400&lt;&gt;"")*('Resmî tatiller'!$C$2:$C$400&gt;=$C499)*('Resmî tatiller'!$C$2:$C$400&lt;=$D499)*(WEEKDAY('Resmî tatiller'!$C$2:$C$400,2)&lt;IF('Ayarlar'!$B$2="Pazartesi–Cumartesi",7,6))))</f>
        <v/>
      </c>
      <c r="F499" s="6" t="n"/>
      <c r="G499" s="5">
        <f>IF(OR($E499="",$B499&lt;&gt;"Yıllık izin"),0,$E499+N($F499))</f>
        <v/>
      </c>
    </row>
    <row r="500">
      <c r="C500" s="2" t="n"/>
      <c r="D500" s="2" t="n"/>
      <c r="E500" s="5">
        <f>IF(OR($C500="",$D500=""),"",NETWORKDAYS.INTL($C500,$D500,IF('Ayarlar'!$B$2="Pazartesi–Cumartesi",11,1),'Resmî tatiller'!$A$2:$A$400)-0.5*SUMPRODUCT(('Resmî tatiller'!$C$2:$C$400&lt;&gt;"")*('Resmî tatiller'!$C$2:$C$400&gt;=$C500)*('Resmî tatiller'!$C$2:$C$400&lt;=$D500)*(WEEKDAY('Resmî tatiller'!$C$2:$C$400,2)&lt;IF('Ayarlar'!$B$2="Pazartesi–Cumartesi",7,6))))</f>
        <v/>
      </c>
      <c r="F500" s="6" t="n"/>
      <c r="G500" s="5">
        <f>IF(OR($E500="",$B500&lt;&gt;"Yıllık izin"),0,$E500+N($F500))</f>
        <v/>
      </c>
    </row>
    <row r="501">
      <c r="C501" s="2" t="n"/>
      <c r="D501" s="2" t="n"/>
      <c r="E501" s="5">
        <f>IF(OR($C501="",$D501=""),"",NETWORKDAYS.INTL($C501,$D501,IF('Ayarlar'!$B$2="Pazartesi–Cumartesi",11,1),'Resmî tatiller'!$A$2:$A$400)-0.5*SUMPRODUCT(('Resmî tatiller'!$C$2:$C$400&lt;&gt;"")*('Resmî tatiller'!$C$2:$C$400&gt;=$C501)*('Resmî tatiller'!$C$2:$C$400&lt;=$D501)*(WEEKDAY('Resmî tatiller'!$C$2:$C$400,2)&lt;IF('Ayarlar'!$B$2="Pazartesi–Cumartesi",7,6))))</f>
        <v/>
      </c>
      <c r="F501" s="6" t="n"/>
      <c r="G501" s="5">
        <f>IF(OR($E501="",$B501&lt;&gt;"Yıllık izin"),0,$E501+N($F501))</f>
        <v/>
      </c>
    </row>
    <row r="502">
      <c r="C502" s="2" t="n"/>
      <c r="D502" s="2" t="n"/>
      <c r="E502" s="5">
        <f>IF(OR($C502="",$D502=""),"",NETWORKDAYS.INTL($C502,$D502,IF('Ayarlar'!$B$2="Pazartesi–Cumartesi",11,1),'Resmî tatiller'!$A$2:$A$400)-0.5*SUMPRODUCT(('Resmî tatiller'!$C$2:$C$400&lt;&gt;"")*('Resmî tatiller'!$C$2:$C$400&gt;=$C502)*('Resmî tatiller'!$C$2:$C$400&lt;=$D502)*(WEEKDAY('Resmî tatiller'!$C$2:$C$400,2)&lt;IF('Ayarlar'!$B$2="Pazartesi–Cumartesi",7,6))))</f>
        <v/>
      </c>
      <c r="F502" s="6" t="n"/>
      <c r="G502" s="5">
        <f>IF(OR($E502="",$B502&lt;&gt;"Yıllık izin"),0,$E502+N($F502))</f>
        <v/>
      </c>
    </row>
    <row r="503">
      <c r="C503" s="2" t="n"/>
      <c r="D503" s="2" t="n"/>
      <c r="E503" s="5">
        <f>IF(OR($C503="",$D503=""),"",NETWORKDAYS.INTL($C503,$D503,IF('Ayarlar'!$B$2="Pazartesi–Cumartesi",11,1),'Resmî tatiller'!$A$2:$A$400)-0.5*SUMPRODUCT(('Resmî tatiller'!$C$2:$C$400&lt;&gt;"")*('Resmî tatiller'!$C$2:$C$400&gt;=$C503)*('Resmî tatiller'!$C$2:$C$400&lt;=$D503)*(WEEKDAY('Resmî tatiller'!$C$2:$C$400,2)&lt;IF('Ayarlar'!$B$2="Pazartesi–Cumartesi",7,6))))</f>
        <v/>
      </c>
      <c r="F503" s="6" t="n"/>
      <c r="G503" s="5">
        <f>IF(OR($E503="",$B503&lt;&gt;"Yıllık izin"),0,$E503+N($F503))</f>
        <v/>
      </c>
    </row>
    <row r="504">
      <c r="C504" s="2" t="n"/>
      <c r="D504" s="2" t="n"/>
      <c r="E504" s="5">
        <f>IF(OR($C504="",$D504=""),"",NETWORKDAYS.INTL($C504,$D504,IF('Ayarlar'!$B$2="Pazartesi–Cumartesi",11,1),'Resmî tatiller'!$A$2:$A$400)-0.5*SUMPRODUCT(('Resmî tatiller'!$C$2:$C$400&lt;&gt;"")*('Resmî tatiller'!$C$2:$C$400&gt;=$C504)*('Resmî tatiller'!$C$2:$C$400&lt;=$D504)*(WEEKDAY('Resmî tatiller'!$C$2:$C$400,2)&lt;IF('Ayarlar'!$B$2="Pazartesi–Cumartesi",7,6))))</f>
        <v/>
      </c>
      <c r="F504" s="6" t="n"/>
      <c r="G504" s="5">
        <f>IF(OR($E504="",$B504&lt;&gt;"Yıllık izin"),0,$E504+N($F504))</f>
        <v/>
      </c>
    </row>
    <row r="505">
      <c r="C505" s="2" t="n"/>
      <c r="D505" s="2" t="n"/>
      <c r="E505" s="5">
        <f>IF(OR($C505="",$D505=""),"",NETWORKDAYS.INTL($C505,$D505,IF('Ayarlar'!$B$2="Pazartesi–Cumartesi",11,1),'Resmî tatiller'!$A$2:$A$400)-0.5*SUMPRODUCT(('Resmî tatiller'!$C$2:$C$400&lt;&gt;"")*('Resmî tatiller'!$C$2:$C$400&gt;=$C505)*('Resmî tatiller'!$C$2:$C$400&lt;=$D505)*(WEEKDAY('Resmî tatiller'!$C$2:$C$400,2)&lt;IF('Ayarlar'!$B$2="Pazartesi–Cumartesi",7,6))))</f>
        <v/>
      </c>
      <c r="F505" s="6" t="n"/>
      <c r="G505" s="5">
        <f>IF(OR($E505="",$B505&lt;&gt;"Yıllık izin"),0,$E505+N($F505))</f>
        <v/>
      </c>
    </row>
    <row r="506">
      <c r="C506" s="2" t="n"/>
      <c r="D506" s="2" t="n"/>
      <c r="E506" s="5">
        <f>IF(OR($C506="",$D506=""),"",NETWORKDAYS.INTL($C506,$D506,IF('Ayarlar'!$B$2="Pazartesi–Cumartesi",11,1),'Resmî tatiller'!$A$2:$A$400)-0.5*SUMPRODUCT(('Resmî tatiller'!$C$2:$C$400&lt;&gt;"")*('Resmî tatiller'!$C$2:$C$400&gt;=$C506)*('Resmî tatiller'!$C$2:$C$400&lt;=$D506)*(WEEKDAY('Resmî tatiller'!$C$2:$C$400,2)&lt;IF('Ayarlar'!$B$2="Pazartesi–Cumartesi",7,6))))</f>
        <v/>
      </c>
      <c r="F506" s="6" t="n"/>
      <c r="G506" s="5">
        <f>IF(OR($E506="",$B506&lt;&gt;"Yıllık izin"),0,$E506+N($F506))</f>
        <v/>
      </c>
    </row>
    <row r="507">
      <c r="C507" s="2" t="n"/>
      <c r="D507" s="2" t="n"/>
      <c r="E507" s="5">
        <f>IF(OR($C507="",$D507=""),"",NETWORKDAYS.INTL($C507,$D507,IF('Ayarlar'!$B$2="Pazartesi–Cumartesi",11,1),'Resmî tatiller'!$A$2:$A$400)-0.5*SUMPRODUCT(('Resmî tatiller'!$C$2:$C$400&lt;&gt;"")*('Resmî tatiller'!$C$2:$C$400&gt;=$C507)*('Resmî tatiller'!$C$2:$C$400&lt;=$D507)*(WEEKDAY('Resmî tatiller'!$C$2:$C$400,2)&lt;IF('Ayarlar'!$B$2="Pazartesi–Cumartesi",7,6))))</f>
        <v/>
      </c>
      <c r="F507" s="6" t="n"/>
      <c r="G507" s="5">
        <f>IF(OR($E507="",$B507&lt;&gt;"Yıllık izin"),0,$E507+N($F507))</f>
        <v/>
      </c>
    </row>
    <row r="508">
      <c r="C508" s="2" t="n"/>
      <c r="D508" s="2" t="n"/>
      <c r="E508" s="5">
        <f>IF(OR($C508="",$D508=""),"",NETWORKDAYS.INTL($C508,$D508,IF('Ayarlar'!$B$2="Pazartesi–Cumartesi",11,1),'Resmî tatiller'!$A$2:$A$400)-0.5*SUMPRODUCT(('Resmî tatiller'!$C$2:$C$400&lt;&gt;"")*('Resmî tatiller'!$C$2:$C$400&gt;=$C508)*('Resmî tatiller'!$C$2:$C$400&lt;=$D508)*(WEEKDAY('Resmî tatiller'!$C$2:$C$400,2)&lt;IF('Ayarlar'!$B$2="Pazartesi–Cumartesi",7,6))))</f>
        <v/>
      </c>
      <c r="F508" s="6" t="n"/>
      <c r="G508" s="5">
        <f>IF(OR($E508="",$B508&lt;&gt;"Yıllık izin"),0,$E508+N($F508))</f>
        <v/>
      </c>
    </row>
    <row r="509">
      <c r="C509" s="2" t="n"/>
      <c r="D509" s="2" t="n"/>
      <c r="E509" s="5">
        <f>IF(OR($C509="",$D509=""),"",NETWORKDAYS.INTL($C509,$D509,IF('Ayarlar'!$B$2="Pazartesi–Cumartesi",11,1),'Resmî tatiller'!$A$2:$A$400)-0.5*SUMPRODUCT(('Resmî tatiller'!$C$2:$C$400&lt;&gt;"")*('Resmî tatiller'!$C$2:$C$400&gt;=$C509)*('Resmî tatiller'!$C$2:$C$400&lt;=$D509)*(WEEKDAY('Resmî tatiller'!$C$2:$C$400,2)&lt;IF('Ayarlar'!$B$2="Pazartesi–Cumartesi",7,6))))</f>
        <v/>
      </c>
      <c r="F509" s="6" t="n"/>
      <c r="G509" s="5">
        <f>IF(OR($E509="",$B509&lt;&gt;"Yıllık izin"),0,$E509+N($F509))</f>
        <v/>
      </c>
    </row>
    <row r="510">
      <c r="C510" s="2" t="n"/>
      <c r="D510" s="2" t="n"/>
      <c r="E510" s="5">
        <f>IF(OR($C510="",$D510=""),"",NETWORKDAYS.INTL($C510,$D510,IF('Ayarlar'!$B$2="Pazartesi–Cumartesi",11,1),'Resmî tatiller'!$A$2:$A$400)-0.5*SUMPRODUCT(('Resmî tatiller'!$C$2:$C$400&lt;&gt;"")*('Resmî tatiller'!$C$2:$C$400&gt;=$C510)*('Resmî tatiller'!$C$2:$C$400&lt;=$D510)*(WEEKDAY('Resmî tatiller'!$C$2:$C$400,2)&lt;IF('Ayarlar'!$B$2="Pazartesi–Cumartesi",7,6))))</f>
        <v/>
      </c>
      <c r="F510" s="6" t="n"/>
      <c r="G510" s="5">
        <f>IF(OR($E510="",$B510&lt;&gt;"Yıllık izin"),0,$E510+N($F510))</f>
        <v/>
      </c>
    </row>
    <row r="511">
      <c r="C511" s="2" t="n"/>
      <c r="D511" s="2" t="n"/>
      <c r="E511" s="5">
        <f>IF(OR($C511="",$D511=""),"",NETWORKDAYS.INTL($C511,$D511,IF('Ayarlar'!$B$2="Pazartesi–Cumartesi",11,1),'Resmî tatiller'!$A$2:$A$400)-0.5*SUMPRODUCT(('Resmî tatiller'!$C$2:$C$400&lt;&gt;"")*('Resmî tatiller'!$C$2:$C$400&gt;=$C511)*('Resmî tatiller'!$C$2:$C$400&lt;=$D511)*(WEEKDAY('Resmî tatiller'!$C$2:$C$400,2)&lt;IF('Ayarlar'!$B$2="Pazartesi–Cumartesi",7,6))))</f>
        <v/>
      </c>
      <c r="F511" s="6" t="n"/>
      <c r="G511" s="5">
        <f>IF(OR($E511="",$B511&lt;&gt;"Yıllık izin"),0,$E511+N($F511))</f>
        <v/>
      </c>
    </row>
    <row r="512">
      <c r="C512" s="2" t="n"/>
      <c r="D512" s="2" t="n"/>
      <c r="E512" s="5">
        <f>IF(OR($C512="",$D512=""),"",NETWORKDAYS.INTL($C512,$D512,IF('Ayarlar'!$B$2="Pazartesi–Cumartesi",11,1),'Resmî tatiller'!$A$2:$A$400)-0.5*SUMPRODUCT(('Resmî tatiller'!$C$2:$C$400&lt;&gt;"")*('Resmî tatiller'!$C$2:$C$400&gt;=$C512)*('Resmî tatiller'!$C$2:$C$400&lt;=$D512)*(WEEKDAY('Resmî tatiller'!$C$2:$C$400,2)&lt;IF('Ayarlar'!$B$2="Pazartesi–Cumartesi",7,6))))</f>
        <v/>
      </c>
      <c r="F512" s="6" t="n"/>
      <c r="G512" s="5">
        <f>IF(OR($E512="",$B512&lt;&gt;"Yıllık izin"),0,$E512+N($F512))</f>
        <v/>
      </c>
    </row>
    <row r="513">
      <c r="C513" s="2" t="n"/>
      <c r="D513" s="2" t="n"/>
      <c r="E513" s="5">
        <f>IF(OR($C513="",$D513=""),"",NETWORKDAYS.INTL($C513,$D513,IF('Ayarlar'!$B$2="Pazartesi–Cumartesi",11,1),'Resmî tatiller'!$A$2:$A$400)-0.5*SUMPRODUCT(('Resmî tatiller'!$C$2:$C$400&lt;&gt;"")*('Resmî tatiller'!$C$2:$C$400&gt;=$C513)*('Resmî tatiller'!$C$2:$C$400&lt;=$D513)*(WEEKDAY('Resmî tatiller'!$C$2:$C$400,2)&lt;IF('Ayarlar'!$B$2="Pazartesi–Cumartesi",7,6))))</f>
        <v/>
      </c>
      <c r="F513" s="6" t="n"/>
      <c r="G513" s="5">
        <f>IF(OR($E513="",$B513&lt;&gt;"Yıllık izin"),0,$E513+N($F513))</f>
        <v/>
      </c>
    </row>
    <row r="514">
      <c r="C514" s="2" t="n"/>
      <c r="D514" s="2" t="n"/>
      <c r="E514" s="5">
        <f>IF(OR($C514="",$D514=""),"",NETWORKDAYS.INTL($C514,$D514,IF('Ayarlar'!$B$2="Pazartesi–Cumartesi",11,1),'Resmî tatiller'!$A$2:$A$400)-0.5*SUMPRODUCT(('Resmî tatiller'!$C$2:$C$400&lt;&gt;"")*('Resmî tatiller'!$C$2:$C$400&gt;=$C514)*('Resmî tatiller'!$C$2:$C$400&lt;=$D514)*(WEEKDAY('Resmî tatiller'!$C$2:$C$400,2)&lt;IF('Ayarlar'!$B$2="Pazartesi–Cumartesi",7,6))))</f>
        <v/>
      </c>
      <c r="F514" s="6" t="n"/>
      <c r="G514" s="5">
        <f>IF(OR($E514="",$B514&lt;&gt;"Yıllık izin"),0,$E514+N($F514))</f>
        <v/>
      </c>
    </row>
    <row r="515">
      <c r="C515" s="2" t="n"/>
      <c r="D515" s="2" t="n"/>
      <c r="E515" s="5">
        <f>IF(OR($C515="",$D515=""),"",NETWORKDAYS.INTL($C515,$D515,IF('Ayarlar'!$B$2="Pazartesi–Cumartesi",11,1),'Resmî tatiller'!$A$2:$A$400)-0.5*SUMPRODUCT(('Resmî tatiller'!$C$2:$C$400&lt;&gt;"")*('Resmî tatiller'!$C$2:$C$400&gt;=$C515)*('Resmî tatiller'!$C$2:$C$400&lt;=$D515)*(WEEKDAY('Resmî tatiller'!$C$2:$C$400,2)&lt;IF('Ayarlar'!$B$2="Pazartesi–Cumartesi",7,6))))</f>
        <v/>
      </c>
      <c r="F515" s="6" t="n"/>
      <c r="G515" s="5">
        <f>IF(OR($E515="",$B515&lt;&gt;"Yıllık izin"),0,$E515+N($F515))</f>
        <v/>
      </c>
    </row>
    <row r="516">
      <c r="C516" s="2" t="n"/>
      <c r="D516" s="2" t="n"/>
      <c r="E516" s="5">
        <f>IF(OR($C516="",$D516=""),"",NETWORKDAYS.INTL($C516,$D516,IF('Ayarlar'!$B$2="Pazartesi–Cumartesi",11,1),'Resmî tatiller'!$A$2:$A$400)-0.5*SUMPRODUCT(('Resmî tatiller'!$C$2:$C$400&lt;&gt;"")*('Resmî tatiller'!$C$2:$C$400&gt;=$C516)*('Resmî tatiller'!$C$2:$C$400&lt;=$D516)*(WEEKDAY('Resmî tatiller'!$C$2:$C$400,2)&lt;IF('Ayarlar'!$B$2="Pazartesi–Cumartesi",7,6))))</f>
        <v/>
      </c>
      <c r="F516" s="6" t="n"/>
      <c r="G516" s="5">
        <f>IF(OR($E516="",$B516&lt;&gt;"Yıllık izin"),0,$E516+N($F516))</f>
        <v/>
      </c>
    </row>
    <row r="517">
      <c r="C517" s="2" t="n"/>
      <c r="D517" s="2" t="n"/>
      <c r="E517" s="5">
        <f>IF(OR($C517="",$D517=""),"",NETWORKDAYS.INTL($C517,$D517,IF('Ayarlar'!$B$2="Pazartesi–Cumartesi",11,1),'Resmî tatiller'!$A$2:$A$400)-0.5*SUMPRODUCT(('Resmî tatiller'!$C$2:$C$400&lt;&gt;"")*('Resmî tatiller'!$C$2:$C$400&gt;=$C517)*('Resmî tatiller'!$C$2:$C$400&lt;=$D517)*(WEEKDAY('Resmî tatiller'!$C$2:$C$400,2)&lt;IF('Ayarlar'!$B$2="Pazartesi–Cumartesi",7,6))))</f>
        <v/>
      </c>
      <c r="F517" s="6" t="n"/>
      <c r="G517" s="5">
        <f>IF(OR($E517="",$B517&lt;&gt;"Yıllık izin"),0,$E517+N($F517))</f>
        <v/>
      </c>
    </row>
    <row r="518">
      <c r="C518" s="2" t="n"/>
      <c r="D518" s="2" t="n"/>
      <c r="E518" s="5">
        <f>IF(OR($C518="",$D518=""),"",NETWORKDAYS.INTL($C518,$D518,IF('Ayarlar'!$B$2="Pazartesi–Cumartesi",11,1),'Resmî tatiller'!$A$2:$A$400)-0.5*SUMPRODUCT(('Resmî tatiller'!$C$2:$C$400&lt;&gt;"")*('Resmî tatiller'!$C$2:$C$400&gt;=$C518)*('Resmî tatiller'!$C$2:$C$400&lt;=$D518)*(WEEKDAY('Resmî tatiller'!$C$2:$C$400,2)&lt;IF('Ayarlar'!$B$2="Pazartesi–Cumartesi",7,6))))</f>
        <v/>
      </c>
      <c r="F518" s="6" t="n"/>
      <c r="G518" s="5">
        <f>IF(OR($E518="",$B518&lt;&gt;"Yıllık izin"),0,$E518+N($F518))</f>
        <v/>
      </c>
    </row>
    <row r="519">
      <c r="C519" s="2" t="n"/>
      <c r="D519" s="2" t="n"/>
      <c r="E519" s="5">
        <f>IF(OR($C519="",$D519=""),"",NETWORKDAYS.INTL($C519,$D519,IF('Ayarlar'!$B$2="Pazartesi–Cumartesi",11,1),'Resmî tatiller'!$A$2:$A$400)-0.5*SUMPRODUCT(('Resmî tatiller'!$C$2:$C$400&lt;&gt;"")*('Resmî tatiller'!$C$2:$C$400&gt;=$C519)*('Resmî tatiller'!$C$2:$C$400&lt;=$D519)*(WEEKDAY('Resmî tatiller'!$C$2:$C$400,2)&lt;IF('Ayarlar'!$B$2="Pazartesi–Cumartesi",7,6))))</f>
        <v/>
      </c>
      <c r="F519" s="6" t="n"/>
      <c r="G519" s="5">
        <f>IF(OR($E519="",$B519&lt;&gt;"Yıllık izin"),0,$E519+N($F519))</f>
        <v/>
      </c>
    </row>
    <row r="520">
      <c r="C520" s="2" t="n"/>
      <c r="D520" s="2" t="n"/>
      <c r="E520" s="5">
        <f>IF(OR($C520="",$D520=""),"",NETWORKDAYS.INTL($C520,$D520,IF('Ayarlar'!$B$2="Pazartesi–Cumartesi",11,1),'Resmî tatiller'!$A$2:$A$400)-0.5*SUMPRODUCT(('Resmî tatiller'!$C$2:$C$400&lt;&gt;"")*('Resmî tatiller'!$C$2:$C$400&gt;=$C520)*('Resmî tatiller'!$C$2:$C$400&lt;=$D520)*(WEEKDAY('Resmî tatiller'!$C$2:$C$400,2)&lt;IF('Ayarlar'!$B$2="Pazartesi–Cumartesi",7,6))))</f>
        <v/>
      </c>
      <c r="F520" s="6" t="n"/>
      <c r="G520" s="5">
        <f>IF(OR($E520="",$B520&lt;&gt;"Yıllık izin"),0,$E520+N($F520))</f>
        <v/>
      </c>
    </row>
    <row r="521">
      <c r="C521" s="2" t="n"/>
      <c r="D521" s="2" t="n"/>
      <c r="E521" s="5">
        <f>IF(OR($C521="",$D521=""),"",NETWORKDAYS.INTL($C521,$D521,IF('Ayarlar'!$B$2="Pazartesi–Cumartesi",11,1),'Resmî tatiller'!$A$2:$A$400)-0.5*SUMPRODUCT(('Resmî tatiller'!$C$2:$C$400&lt;&gt;"")*('Resmî tatiller'!$C$2:$C$400&gt;=$C521)*('Resmî tatiller'!$C$2:$C$400&lt;=$D521)*(WEEKDAY('Resmî tatiller'!$C$2:$C$400,2)&lt;IF('Ayarlar'!$B$2="Pazartesi–Cumartesi",7,6))))</f>
        <v/>
      </c>
      <c r="F521" s="6" t="n"/>
      <c r="G521" s="5">
        <f>IF(OR($E521="",$B521&lt;&gt;"Yıllık izin"),0,$E521+N($F521))</f>
        <v/>
      </c>
    </row>
    <row r="522">
      <c r="C522" s="2" t="n"/>
      <c r="D522" s="2" t="n"/>
      <c r="E522" s="5">
        <f>IF(OR($C522="",$D522=""),"",NETWORKDAYS.INTL($C522,$D522,IF('Ayarlar'!$B$2="Pazartesi–Cumartesi",11,1),'Resmî tatiller'!$A$2:$A$400)-0.5*SUMPRODUCT(('Resmî tatiller'!$C$2:$C$400&lt;&gt;"")*('Resmî tatiller'!$C$2:$C$400&gt;=$C522)*('Resmî tatiller'!$C$2:$C$400&lt;=$D522)*(WEEKDAY('Resmî tatiller'!$C$2:$C$400,2)&lt;IF('Ayarlar'!$B$2="Pazartesi–Cumartesi",7,6))))</f>
        <v/>
      </c>
      <c r="F522" s="6" t="n"/>
      <c r="G522" s="5">
        <f>IF(OR($E522="",$B522&lt;&gt;"Yıllık izin"),0,$E522+N($F522))</f>
        <v/>
      </c>
    </row>
    <row r="523">
      <c r="C523" s="2" t="n"/>
      <c r="D523" s="2" t="n"/>
      <c r="E523" s="5">
        <f>IF(OR($C523="",$D523=""),"",NETWORKDAYS.INTL($C523,$D523,IF('Ayarlar'!$B$2="Pazartesi–Cumartesi",11,1),'Resmî tatiller'!$A$2:$A$400)-0.5*SUMPRODUCT(('Resmî tatiller'!$C$2:$C$400&lt;&gt;"")*('Resmî tatiller'!$C$2:$C$400&gt;=$C523)*('Resmî tatiller'!$C$2:$C$400&lt;=$D523)*(WEEKDAY('Resmî tatiller'!$C$2:$C$400,2)&lt;IF('Ayarlar'!$B$2="Pazartesi–Cumartesi",7,6))))</f>
        <v/>
      </c>
      <c r="F523" s="6" t="n"/>
      <c r="G523" s="5">
        <f>IF(OR($E523="",$B523&lt;&gt;"Yıllık izin"),0,$E523+N($F523))</f>
        <v/>
      </c>
    </row>
    <row r="524">
      <c r="C524" s="2" t="n"/>
      <c r="D524" s="2" t="n"/>
      <c r="E524" s="5">
        <f>IF(OR($C524="",$D524=""),"",NETWORKDAYS.INTL($C524,$D524,IF('Ayarlar'!$B$2="Pazartesi–Cumartesi",11,1),'Resmî tatiller'!$A$2:$A$400)-0.5*SUMPRODUCT(('Resmî tatiller'!$C$2:$C$400&lt;&gt;"")*('Resmî tatiller'!$C$2:$C$400&gt;=$C524)*('Resmî tatiller'!$C$2:$C$400&lt;=$D524)*(WEEKDAY('Resmî tatiller'!$C$2:$C$400,2)&lt;IF('Ayarlar'!$B$2="Pazartesi–Cumartesi",7,6))))</f>
        <v/>
      </c>
      <c r="F524" s="6" t="n"/>
      <c r="G524" s="5">
        <f>IF(OR($E524="",$B524&lt;&gt;"Yıllık izin"),0,$E524+N($F524))</f>
        <v/>
      </c>
    </row>
    <row r="525">
      <c r="C525" s="2" t="n"/>
      <c r="D525" s="2" t="n"/>
      <c r="E525" s="5">
        <f>IF(OR($C525="",$D525=""),"",NETWORKDAYS.INTL($C525,$D525,IF('Ayarlar'!$B$2="Pazartesi–Cumartesi",11,1),'Resmî tatiller'!$A$2:$A$400)-0.5*SUMPRODUCT(('Resmî tatiller'!$C$2:$C$400&lt;&gt;"")*('Resmî tatiller'!$C$2:$C$400&gt;=$C525)*('Resmî tatiller'!$C$2:$C$400&lt;=$D525)*(WEEKDAY('Resmî tatiller'!$C$2:$C$400,2)&lt;IF('Ayarlar'!$B$2="Pazartesi–Cumartesi",7,6))))</f>
        <v/>
      </c>
      <c r="F525" s="6" t="n"/>
      <c r="G525" s="5">
        <f>IF(OR($E525="",$B525&lt;&gt;"Yıllık izin"),0,$E525+N($F525))</f>
        <v/>
      </c>
    </row>
    <row r="526">
      <c r="C526" s="2" t="n"/>
      <c r="D526" s="2" t="n"/>
      <c r="E526" s="5">
        <f>IF(OR($C526="",$D526=""),"",NETWORKDAYS.INTL($C526,$D526,IF('Ayarlar'!$B$2="Pazartesi–Cumartesi",11,1),'Resmî tatiller'!$A$2:$A$400)-0.5*SUMPRODUCT(('Resmî tatiller'!$C$2:$C$400&lt;&gt;"")*('Resmî tatiller'!$C$2:$C$400&gt;=$C526)*('Resmî tatiller'!$C$2:$C$400&lt;=$D526)*(WEEKDAY('Resmî tatiller'!$C$2:$C$400,2)&lt;IF('Ayarlar'!$B$2="Pazartesi–Cumartesi",7,6))))</f>
        <v/>
      </c>
      <c r="F526" s="6" t="n"/>
      <c r="G526" s="5">
        <f>IF(OR($E526="",$B526&lt;&gt;"Yıllık izin"),0,$E526+N($F526))</f>
        <v/>
      </c>
    </row>
    <row r="527">
      <c r="C527" s="2" t="n"/>
      <c r="D527" s="2" t="n"/>
      <c r="E527" s="5">
        <f>IF(OR($C527="",$D527=""),"",NETWORKDAYS.INTL($C527,$D527,IF('Ayarlar'!$B$2="Pazartesi–Cumartesi",11,1),'Resmî tatiller'!$A$2:$A$400)-0.5*SUMPRODUCT(('Resmî tatiller'!$C$2:$C$400&lt;&gt;"")*('Resmî tatiller'!$C$2:$C$400&gt;=$C527)*('Resmî tatiller'!$C$2:$C$400&lt;=$D527)*(WEEKDAY('Resmî tatiller'!$C$2:$C$400,2)&lt;IF('Ayarlar'!$B$2="Pazartesi–Cumartesi",7,6))))</f>
        <v/>
      </c>
      <c r="F527" s="6" t="n"/>
      <c r="G527" s="5">
        <f>IF(OR($E527="",$B527&lt;&gt;"Yıllık izin"),0,$E527+N($F527))</f>
        <v/>
      </c>
    </row>
    <row r="528">
      <c r="C528" s="2" t="n"/>
      <c r="D528" s="2" t="n"/>
      <c r="E528" s="5">
        <f>IF(OR($C528="",$D528=""),"",NETWORKDAYS.INTL($C528,$D528,IF('Ayarlar'!$B$2="Pazartesi–Cumartesi",11,1),'Resmî tatiller'!$A$2:$A$400)-0.5*SUMPRODUCT(('Resmî tatiller'!$C$2:$C$400&lt;&gt;"")*('Resmî tatiller'!$C$2:$C$400&gt;=$C528)*('Resmî tatiller'!$C$2:$C$400&lt;=$D528)*(WEEKDAY('Resmî tatiller'!$C$2:$C$400,2)&lt;IF('Ayarlar'!$B$2="Pazartesi–Cumartesi",7,6))))</f>
        <v/>
      </c>
      <c r="F528" s="6" t="n"/>
      <c r="G528" s="5">
        <f>IF(OR($E528="",$B528&lt;&gt;"Yıllık izin"),0,$E528+N($F528))</f>
        <v/>
      </c>
    </row>
    <row r="529">
      <c r="C529" s="2" t="n"/>
      <c r="D529" s="2" t="n"/>
      <c r="E529" s="5">
        <f>IF(OR($C529="",$D529=""),"",NETWORKDAYS.INTL($C529,$D529,IF('Ayarlar'!$B$2="Pazartesi–Cumartesi",11,1),'Resmî tatiller'!$A$2:$A$400)-0.5*SUMPRODUCT(('Resmî tatiller'!$C$2:$C$400&lt;&gt;"")*('Resmî tatiller'!$C$2:$C$400&gt;=$C529)*('Resmî tatiller'!$C$2:$C$400&lt;=$D529)*(WEEKDAY('Resmî tatiller'!$C$2:$C$400,2)&lt;IF('Ayarlar'!$B$2="Pazartesi–Cumartesi",7,6))))</f>
        <v/>
      </c>
      <c r="F529" s="6" t="n"/>
      <c r="G529" s="5">
        <f>IF(OR($E529="",$B529&lt;&gt;"Yıllık izin"),0,$E529+N($F529))</f>
        <v/>
      </c>
    </row>
    <row r="530">
      <c r="C530" s="2" t="n"/>
      <c r="D530" s="2" t="n"/>
      <c r="E530" s="5">
        <f>IF(OR($C530="",$D530=""),"",NETWORKDAYS.INTL($C530,$D530,IF('Ayarlar'!$B$2="Pazartesi–Cumartesi",11,1),'Resmî tatiller'!$A$2:$A$400)-0.5*SUMPRODUCT(('Resmî tatiller'!$C$2:$C$400&lt;&gt;"")*('Resmî tatiller'!$C$2:$C$400&gt;=$C530)*('Resmî tatiller'!$C$2:$C$400&lt;=$D530)*(WEEKDAY('Resmî tatiller'!$C$2:$C$400,2)&lt;IF('Ayarlar'!$B$2="Pazartesi–Cumartesi",7,6))))</f>
        <v/>
      </c>
      <c r="F530" s="6" t="n"/>
      <c r="G530" s="5">
        <f>IF(OR($E530="",$B530&lt;&gt;"Yıllık izin"),0,$E530+N($F530))</f>
        <v/>
      </c>
    </row>
    <row r="531">
      <c r="C531" s="2" t="n"/>
      <c r="D531" s="2" t="n"/>
      <c r="E531" s="5">
        <f>IF(OR($C531="",$D531=""),"",NETWORKDAYS.INTL($C531,$D531,IF('Ayarlar'!$B$2="Pazartesi–Cumartesi",11,1),'Resmî tatiller'!$A$2:$A$400)-0.5*SUMPRODUCT(('Resmî tatiller'!$C$2:$C$400&lt;&gt;"")*('Resmî tatiller'!$C$2:$C$400&gt;=$C531)*('Resmî tatiller'!$C$2:$C$400&lt;=$D531)*(WEEKDAY('Resmî tatiller'!$C$2:$C$400,2)&lt;IF('Ayarlar'!$B$2="Pazartesi–Cumartesi",7,6))))</f>
        <v/>
      </c>
      <c r="F531" s="6" t="n"/>
      <c r="G531" s="5">
        <f>IF(OR($E531="",$B531&lt;&gt;"Yıllık izin"),0,$E531+N($F531))</f>
        <v/>
      </c>
    </row>
    <row r="532">
      <c r="C532" s="2" t="n"/>
      <c r="D532" s="2" t="n"/>
      <c r="E532" s="5">
        <f>IF(OR($C532="",$D532=""),"",NETWORKDAYS.INTL($C532,$D532,IF('Ayarlar'!$B$2="Pazartesi–Cumartesi",11,1),'Resmî tatiller'!$A$2:$A$400)-0.5*SUMPRODUCT(('Resmî tatiller'!$C$2:$C$400&lt;&gt;"")*('Resmî tatiller'!$C$2:$C$400&gt;=$C532)*('Resmî tatiller'!$C$2:$C$400&lt;=$D532)*(WEEKDAY('Resmî tatiller'!$C$2:$C$400,2)&lt;IF('Ayarlar'!$B$2="Pazartesi–Cumartesi",7,6))))</f>
        <v/>
      </c>
      <c r="F532" s="6" t="n"/>
      <c r="G532" s="5">
        <f>IF(OR($E532="",$B532&lt;&gt;"Yıllık izin"),0,$E532+N($F532))</f>
        <v/>
      </c>
    </row>
    <row r="533">
      <c r="C533" s="2" t="n"/>
      <c r="D533" s="2" t="n"/>
      <c r="E533" s="5">
        <f>IF(OR($C533="",$D533=""),"",NETWORKDAYS.INTL($C533,$D533,IF('Ayarlar'!$B$2="Pazartesi–Cumartesi",11,1),'Resmî tatiller'!$A$2:$A$400)-0.5*SUMPRODUCT(('Resmî tatiller'!$C$2:$C$400&lt;&gt;"")*('Resmî tatiller'!$C$2:$C$400&gt;=$C533)*('Resmî tatiller'!$C$2:$C$400&lt;=$D533)*(WEEKDAY('Resmî tatiller'!$C$2:$C$400,2)&lt;IF('Ayarlar'!$B$2="Pazartesi–Cumartesi",7,6))))</f>
        <v/>
      </c>
      <c r="F533" s="6" t="n"/>
      <c r="G533" s="5">
        <f>IF(OR($E533="",$B533&lt;&gt;"Yıllık izin"),0,$E533+N($F533))</f>
        <v/>
      </c>
    </row>
    <row r="534">
      <c r="C534" s="2" t="n"/>
      <c r="D534" s="2" t="n"/>
      <c r="E534" s="5">
        <f>IF(OR($C534="",$D534=""),"",NETWORKDAYS.INTL($C534,$D534,IF('Ayarlar'!$B$2="Pazartesi–Cumartesi",11,1),'Resmî tatiller'!$A$2:$A$400)-0.5*SUMPRODUCT(('Resmî tatiller'!$C$2:$C$400&lt;&gt;"")*('Resmî tatiller'!$C$2:$C$400&gt;=$C534)*('Resmî tatiller'!$C$2:$C$400&lt;=$D534)*(WEEKDAY('Resmî tatiller'!$C$2:$C$400,2)&lt;IF('Ayarlar'!$B$2="Pazartesi–Cumartesi",7,6))))</f>
        <v/>
      </c>
      <c r="F534" s="6" t="n"/>
      <c r="G534" s="5">
        <f>IF(OR($E534="",$B534&lt;&gt;"Yıllık izin"),0,$E534+N($F534))</f>
        <v/>
      </c>
    </row>
    <row r="535">
      <c r="C535" s="2" t="n"/>
      <c r="D535" s="2" t="n"/>
      <c r="E535" s="5">
        <f>IF(OR($C535="",$D535=""),"",NETWORKDAYS.INTL($C535,$D535,IF('Ayarlar'!$B$2="Pazartesi–Cumartesi",11,1),'Resmî tatiller'!$A$2:$A$400)-0.5*SUMPRODUCT(('Resmî tatiller'!$C$2:$C$400&lt;&gt;"")*('Resmî tatiller'!$C$2:$C$400&gt;=$C535)*('Resmî tatiller'!$C$2:$C$400&lt;=$D535)*(WEEKDAY('Resmî tatiller'!$C$2:$C$400,2)&lt;IF('Ayarlar'!$B$2="Pazartesi–Cumartesi",7,6))))</f>
        <v/>
      </c>
      <c r="F535" s="6" t="n"/>
      <c r="G535" s="5">
        <f>IF(OR($E535="",$B535&lt;&gt;"Yıllık izin"),0,$E535+N($F535))</f>
        <v/>
      </c>
    </row>
    <row r="536">
      <c r="C536" s="2" t="n"/>
      <c r="D536" s="2" t="n"/>
      <c r="E536" s="5">
        <f>IF(OR($C536="",$D536=""),"",NETWORKDAYS.INTL($C536,$D536,IF('Ayarlar'!$B$2="Pazartesi–Cumartesi",11,1),'Resmî tatiller'!$A$2:$A$400)-0.5*SUMPRODUCT(('Resmî tatiller'!$C$2:$C$400&lt;&gt;"")*('Resmî tatiller'!$C$2:$C$400&gt;=$C536)*('Resmî tatiller'!$C$2:$C$400&lt;=$D536)*(WEEKDAY('Resmî tatiller'!$C$2:$C$400,2)&lt;IF('Ayarlar'!$B$2="Pazartesi–Cumartesi",7,6))))</f>
        <v/>
      </c>
      <c r="F536" s="6" t="n"/>
      <c r="G536" s="5">
        <f>IF(OR($E536="",$B536&lt;&gt;"Yıllık izin"),0,$E536+N($F536))</f>
        <v/>
      </c>
    </row>
    <row r="537">
      <c r="C537" s="2" t="n"/>
      <c r="D537" s="2" t="n"/>
      <c r="E537" s="5">
        <f>IF(OR($C537="",$D537=""),"",NETWORKDAYS.INTL($C537,$D537,IF('Ayarlar'!$B$2="Pazartesi–Cumartesi",11,1),'Resmî tatiller'!$A$2:$A$400)-0.5*SUMPRODUCT(('Resmî tatiller'!$C$2:$C$400&lt;&gt;"")*('Resmî tatiller'!$C$2:$C$400&gt;=$C537)*('Resmî tatiller'!$C$2:$C$400&lt;=$D537)*(WEEKDAY('Resmî tatiller'!$C$2:$C$400,2)&lt;IF('Ayarlar'!$B$2="Pazartesi–Cumartesi",7,6))))</f>
        <v/>
      </c>
      <c r="F537" s="6" t="n"/>
      <c r="G537" s="5">
        <f>IF(OR($E537="",$B537&lt;&gt;"Yıllık izin"),0,$E537+N($F537))</f>
        <v/>
      </c>
    </row>
    <row r="538">
      <c r="C538" s="2" t="n"/>
      <c r="D538" s="2" t="n"/>
      <c r="E538" s="5">
        <f>IF(OR($C538="",$D538=""),"",NETWORKDAYS.INTL($C538,$D538,IF('Ayarlar'!$B$2="Pazartesi–Cumartesi",11,1),'Resmî tatiller'!$A$2:$A$400)-0.5*SUMPRODUCT(('Resmî tatiller'!$C$2:$C$400&lt;&gt;"")*('Resmî tatiller'!$C$2:$C$400&gt;=$C538)*('Resmî tatiller'!$C$2:$C$400&lt;=$D538)*(WEEKDAY('Resmî tatiller'!$C$2:$C$400,2)&lt;IF('Ayarlar'!$B$2="Pazartesi–Cumartesi",7,6))))</f>
        <v/>
      </c>
      <c r="F538" s="6" t="n"/>
      <c r="G538" s="5">
        <f>IF(OR($E538="",$B538&lt;&gt;"Yıllık izin"),0,$E538+N($F538))</f>
        <v/>
      </c>
    </row>
    <row r="539">
      <c r="C539" s="2" t="n"/>
      <c r="D539" s="2" t="n"/>
      <c r="E539" s="5">
        <f>IF(OR($C539="",$D539=""),"",NETWORKDAYS.INTL($C539,$D539,IF('Ayarlar'!$B$2="Pazartesi–Cumartesi",11,1),'Resmî tatiller'!$A$2:$A$400)-0.5*SUMPRODUCT(('Resmî tatiller'!$C$2:$C$400&lt;&gt;"")*('Resmî tatiller'!$C$2:$C$400&gt;=$C539)*('Resmî tatiller'!$C$2:$C$400&lt;=$D539)*(WEEKDAY('Resmî tatiller'!$C$2:$C$400,2)&lt;IF('Ayarlar'!$B$2="Pazartesi–Cumartesi",7,6))))</f>
        <v/>
      </c>
      <c r="F539" s="6" t="n"/>
      <c r="G539" s="5">
        <f>IF(OR($E539="",$B539&lt;&gt;"Yıllık izin"),0,$E539+N($F539))</f>
        <v/>
      </c>
    </row>
    <row r="540">
      <c r="C540" s="2" t="n"/>
      <c r="D540" s="2" t="n"/>
      <c r="E540" s="5">
        <f>IF(OR($C540="",$D540=""),"",NETWORKDAYS.INTL($C540,$D540,IF('Ayarlar'!$B$2="Pazartesi–Cumartesi",11,1),'Resmî tatiller'!$A$2:$A$400)-0.5*SUMPRODUCT(('Resmî tatiller'!$C$2:$C$400&lt;&gt;"")*('Resmî tatiller'!$C$2:$C$400&gt;=$C540)*('Resmî tatiller'!$C$2:$C$400&lt;=$D540)*(WEEKDAY('Resmî tatiller'!$C$2:$C$400,2)&lt;IF('Ayarlar'!$B$2="Pazartesi–Cumartesi",7,6))))</f>
        <v/>
      </c>
      <c r="F540" s="6" t="n"/>
      <c r="G540" s="5">
        <f>IF(OR($E540="",$B540&lt;&gt;"Yıllık izin"),0,$E540+N($F540))</f>
        <v/>
      </c>
    </row>
    <row r="541">
      <c r="C541" s="2" t="n"/>
      <c r="D541" s="2" t="n"/>
      <c r="E541" s="5">
        <f>IF(OR($C541="",$D541=""),"",NETWORKDAYS.INTL($C541,$D541,IF('Ayarlar'!$B$2="Pazartesi–Cumartesi",11,1),'Resmî tatiller'!$A$2:$A$400)-0.5*SUMPRODUCT(('Resmî tatiller'!$C$2:$C$400&lt;&gt;"")*('Resmî tatiller'!$C$2:$C$400&gt;=$C541)*('Resmî tatiller'!$C$2:$C$400&lt;=$D541)*(WEEKDAY('Resmî tatiller'!$C$2:$C$400,2)&lt;IF('Ayarlar'!$B$2="Pazartesi–Cumartesi",7,6))))</f>
        <v/>
      </c>
      <c r="F541" s="6" t="n"/>
      <c r="G541" s="5">
        <f>IF(OR($E541="",$B541&lt;&gt;"Yıllık izin"),0,$E541+N($F541))</f>
        <v/>
      </c>
    </row>
    <row r="542">
      <c r="C542" s="2" t="n"/>
      <c r="D542" s="2" t="n"/>
      <c r="E542" s="5">
        <f>IF(OR($C542="",$D542=""),"",NETWORKDAYS.INTL($C542,$D542,IF('Ayarlar'!$B$2="Pazartesi–Cumartesi",11,1),'Resmî tatiller'!$A$2:$A$400)-0.5*SUMPRODUCT(('Resmî tatiller'!$C$2:$C$400&lt;&gt;"")*('Resmî tatiller'!$C$2:$C$400&gt;=$C542)*('Resmî tatiller'!$C$2:$C$400&lt;=$D542)*(WEEKDAY('Resmî tatiller'!$C$2:$C$400,2)&lt;IF('Ayarlar'!$B$2="Pazartesi–Cumartesi",7,6))))</f>
        <v/>
      </c>
      <c r="F542" s="6" t="n"/>
      <c r="G542" s="5">
        <f>IF(OR($E542="",$B542&lt;&gt;"Yıllık izin"),0,$E542+N($F542))</f>
        <v/>
      </c>
    </row>
    <row r="543">
      <c r="C543" s="2" t="n"/>
      <c r="D543" s="2" t="n"/>
      <c r="E543" s="5">
        <f>IF(OR($C543="",$D543=""),"",NETWORKDAYS.INTL($C543,$D543,IF('Ayarlar'!$B$2="Pazartesi–Cumartesi",11,1),'Resmî tatiller'!$A$2:$A$400)-0.5*SUMPRODUCT(('Resmî tatiller'!$C$2:$C$400&lt;&gt;"")*('Resmî tatiller'!$C$2:$C$400&gt;=$C543)*('Resmî tatiller'!$C$2:$C$400&lt;=$D543)*(WEEKDAY('Resmî tatiller'!$C$2:$C$400,2)&lt;IF('Ayarlar'!$B$2="Pazartesi–Cumartesi",7,6))))</f>
        <v/>
      </c>
      <c r="F543" s="6" t="n"/>
      <c r="G543" s="5">
        <f>IF(OR($E543="",$B543&lt;&gt;"Yıllık izin"),0,$E543+N($F543))</f>
        <v/>
      </c>
    </row>
    <row r="544">
      <c r="C544" s="2" t="n"/>
      <c r="D544" s="2" t="n"/>
      <c r="E544" s="5">
        <f>IF(OR($C544="",$D544=""),"",NETWORKDAYS.INTL($C544,$D544,IF('Ayarlar'!$B$2="Pazartesi–Cumartesi",11,1),'Resmî tatiller'!$A$2:$A$400)-0.5*SUMPRODUCT(('Resmî tatiller'!$C$2:$C$400&lt;&gt;"")*('Resmî tatiller'!$C$2:$C$400&gt;=$C544)*('Resmî tatiller'!$C$2:$C$400&lt;=$D544)*(WEEKDAY('Resmî tatiller'!$C$2:$C$400,2)&lt;IF('Ayarlar'!$B$2="Pazartesi–Cumartesi",7,6))))</f>
        <v/>
      </c>
      <c r="F544" s="6" t="n"/>
      <c r="G544" s="5">
        <f>IF(OR($E544="",$B544&lt;&gt;"Yıllık izin"),0,$E544+N($F544))</f>
        <v/>
      </c>
    </row>
    <row r="545">
      <c r="C545" s="2" t="n"/>
      <c r="D545" s="2" t="n"/>
      <c r="E545" s="5">
        <f>IF(OR($C545="",$D545=""),"",NETWORKDAYS.INTL($C545,$D545,IF('Ayarlar'!$B$2="Pazartesi–Cumartesi",11,1),'Resmî tatiller'!$A$2:$A$400)-0.5*SUMPRODUCT(('Resmî tatiller'!$C$2:$C$400&lt;&gt;"")*('Resmî tatiller'!$C$2:$C$400&gt;=$C545)*('Resmî tatiller'!$C$2:$C$400&lt;=$D545)*(WEEKDAY('Resmî tatiller'!$C$2:$C$400,2)&lt;IF('Ayarlar'!$B$2="Pazartesi–Cumartesi",7,6))))</f>
        <v/>
      </c>
      <c r="F545" s="6" t="n"/>
      <c r="G545" s="5">
        <f>IF(OR($E545="",$B545&lt;&gt;"Yıllık izin"),0,$E545+N($F545))</f>
        <v/>
      </c>
    </row>
    <row r="546">
      <c r="C546" s="2" t="n"/>
      <c r="D546" s="2" t="n"/>
      <c r="E546" s="5">
        <f>IF(OR($C546="",$D546=""),"",NETWORKDAYS.INTL($C546,$D546,IF('Ayarlar'!$B$2="Pazartesi–Cumartesi",11,1),'Resmî tatiller'!$A$2:$A$400)-0.5*SUMPRODUCT(('Resmî tatiller'!$C$2:$C$400&lt;&gt;"")*('Resmî tatiller'!$C$2:$C$400&gt;=$C546)*('Resmî tatiller'!$C$2:$C$400&lt;=$D546)*(WEEKDAY('Resmî tatiller'!$C$2:$C$400,2)&lt;IF('Ayarlar'!$B$2="Pazartesi–Cumartesi",7,6))))</f>
        <v/>
      </c>
      <c r="F546" s="6" t="n"/>
      <c r="G546" s="5">
        <f>IF(OR($E546="",$B546&lt;&gt;"Yıllık izin"),0,$E546+N($F546))</f>
        <v/>
      </c>
    </row>
    <row r="547">
      <c r="C547" s="2" t="n"/>
      <c r="D547" s="2" t="n"/>
      <c r="E547" s="5">
        <f>IF(OR($C547="",$D547=""),"",NETWORKDAYS.INTL($C547,$D547,IF('Ayarlar'!$B$2="Pazartesi–Cumartesi",11,1),'Resmî tatiller'!$A$2:$A$400)-0.5*SUMPRODUCT(('Resmî tatiller'!$C$2:$C$400&lt;&gt;"")*('Resmî tatiller'!$C$2:$C$400&gt;=$C547)*('Resmî tatiller'!$C$2:$C$400&lt;=$D547)*(WEEKDAY('Resmî tatiller'!$C$2:$C$400,2)&lt;IF('Ayarlar'!$B$2="Pazartesi–Cumartesi",7,6))))</f>
        <v/>
      </c>
      <c r="F547" s="6" t="n"/>
      <c r="G547" s="5">
        <f>IF(OR($E547="",$B547&lt;&gt;"Yıllık izin"),0,$E547+N($F547))</f>
        <v/>
      </c>
    </row>
    <row r="548">
      <c r="C548" s="2" t="n"/>
      <c r="D548" s="2" t="n"/>
      <c r="E548" s="5">
        <f>IF(OR($C548="",$D548=""),"",NETWORKDAYS.INTL($C548,$D548,IF('Ayarlar'!$B$2="Pazartesi–Cumartesi",11,1),'Resmî tatiller'!$A$2:$A$400)-0.5*SUMPRODUCT(('Resmî tatiller'!$C$2:$C$400&lt;&gt;"")*('Resmî tatiller'!$C$2:$C$400&gt;=$C548)*('Resmî tatiller'!$C$2:$C$400&lt;=$D548)*(WEEKDAY('Resmî tatiller'!$C$2:$C$400,2)&lt;IF('Ayarlar'!$B$2="Pazartesi–Cumartesi",7,6))))</f>
        <v/>
      </c>
      <c r="F548" s="6" t="n"/>
      <c r="G548" s="5">
        <f>IF(OR($E548="",$B548&lt;&gt;"Yıllık izin"),0,$E548+N($F548))</f>
        <v/>
      </c>
    </row>
    <row r="549">
      <c r="C549" s="2" t="n"/>
      <c r="D549" s="2" t="n"/>
      <c r="E549" s="5">
        <f>IF(OR($C549="",$D549=""),"",NETWORKDAYS.INTL($C549,$D549,IF('Ayarlar'!$B$2="Pazartesi–Cumartesi",11,1),'Resmî tatiller'!$A$2:$A$400)-0.5*SUMPRODUCT(('Resmî tatiller'!$C$2:$C$400&lt;&gt;"")*('Resmî tatiller'!$C$2:$C$400&gt;=$C549)*('Resmî tatiller'!$C$2:$C$400&lt;=$D549)*(WEEKDAY('Resmî tatiller'!$C$2:$C$400,2)&lt;IF('Ayarlar'!$B$2="Pazartesi–Cumartesi",7,6))))</f>
        <v/>
      </c>
      <c r="F549" s="6" t="n"/>
      <c r="G549" s="5">
        <f>IF(OR($E549="",$B549&lt;&gt;"Yıllık izin"),0,$E549+N($F549))</f>
        <v/>
      </c>
    </row>
    <row r="550">
      <c r="C550" s="2" t="n"/>
      <c r="D550" s="2" t="n"/>
      <c r="E550" s="5">
        <f>IF(OR($C550="",$D550=""),"",NETWORKDAYS.INTL($C550,$D550,IF('Ayarlar'!$B$2="Pazartesi–Cumartesi",11,1),'Resmî tatiller'!$A$2:$A$400)-0.5*SUMPRODUCT(('Resmî tatiller'!$C$2:$C$400&lt;&gt;"")*('Resmî tatiller'!$C$2:$C$400&gt;=$C550)*('Resmî tatiller'!$C$2:$C$400&lt;=$D550)*(WEEKDAY('Resmî tatiller'!$C$2:$C$400,2)&lt;IF('Ayarlar'!$B$2="Pazartesi–Cumartesi",7,6))))</f>
        <v/>
      </c>
      <c r="F550" s="6" t="n"/>
      <c r="G550" s="5">
        <f>IF(OR($E550="",$B550&lt;&gt;"Yıllık izin"),0,$E550+N($F550))</f>
        <v/>
      </c>
    </row>
    <row r="551">
      <c r="C551" s="2" t="n"/>
      <c r="D551" s="2" t="n"/>
      <c r="E551" s="5">
        <f>IF(OR($C551="",$D551=""),"",NETWORKDAYS.INTL($C551,$D551,IF('Ayarlar'!$B$2="Pazartesi–Cumartesi",11,1),'Resmî tatiller'!$A$2:$A$400)-0.5*SUMPRODUCT(('Resmî tatiller'!$C$2:$C$400&lt;&gt;"")*('Resmî tatiller'!$C$2:$C$400&gt;=$C551)*('Resmî tatiller'!$C$2:$C$400&lt;=$D551)*(WEEKDAY('Resmî tatiller'!$C$2:$C$400,2)&lt;IF('Ayarlar'!$B$2="Pazartesi–Cumartesi",7,6))))</f>
        <v/>
      </c>
      <c r="F551" s="6" t="n"/>
      <c r="G551" s="5">
        <f>IF(OR($E551="",$B551&lt;&gt;"Yıllık izin"),0,$E551+N($F551))</f>
        <v/>
      </c>
    </row>
    <row r="552">
      <c r="C552" s="2" t="n"/>
      <c r="D552" s="2" t="n"/>
      <c r="E552" s="5">
        <f>IF(OR($C552="",$D552=""),"",NETWORKDAYS.INTL($C552,$D552,IF('Ayarlar'!$B$2="Pazartesi–Cumartesi",11,1),'Resmî tatiller'!$A$2:$A$400)-0.5*SUMPRODUCT(('Resmî tatiller'!$C$2:$C$400&lt;&gt;"")*('Resmî tatiller'!$C$2:$C$400&gt;=$C552)*('Resmî tatiller'!$C$2:$C$400&lt;=$D552)*(WEEKDAY('Resmî tatiller'!$C$2:$C$400,2)&lt;IF('Ayarlar'!$B$2="Pazartesi–Cumartesi",7,6))))</f>
        <v/>
      </c>
      <c r="F552" s="6" t="n"/>
      <c r="G552" s="5">
        <f>IF(OR($E552="",$B552&lt;&gt;"Yıllık izin"),0,$E552+N($F552))</f>
        <v/>
      </c>
    </row>
    <row r="553">
      <c r="C553" s="2" t="n"/>
      <c r="D553" s="2" t="n"/>
      <c r="E553" s="5">
        <f>IF(OR($C553="",$D553=""),"",NETWORKDAYS.INTL($C553,$D553,IF('Ayarlar'!$B$2="Pazartesi–Cumartesi",11,1),'Resmî tatiller'!$A$2:$A$400)-0.5*SUMPRODUCT(('Resmî tatiller'!$C$2:$C$400&lt;&gt;"")*('Resmî tatiller'!$C$2:$C$400&gt;=$C553)*('Resmî tatiller'!$C$2:$C$400&lt;=$D553)*(WEEKDAY('Resmî tatiller'!$C$2:$C$400,2)&lt;IF('Ayarlar'!$B$2="Pazartesi–Cumartesi",7,6))))</f>
        <v/>
      </c>
      <c r="F553" s="6" t="n"/>
      <c r="G553" s="5">
        <f>IF(OR($E553="",$B553&lt;&gt;"Yıllık izin"),0,$E553+N($F553))</f>
        <v/>
      </c>
    </row>
    <row r="554">
      <c r="C554" s="2" t="n"/>
      <c r="D554" s="2" t="n"/>
      <c r="E554" s="5">
        <f>IF(OR($C554="",$D554=""),"",NETWORKDAYS.INTL($C554,$D554,IF('Ayarlar'!$B$2="Pazartesi–Cumartesi",11,1),'Resmî tatiller'!$A$2:$A$400)-0.5*SUMPRODUCT(('Resmî tatiller'!$C$2:$C$400&lt;&gt;"")*('Resmî tatiller'!$C$2:$C$400&gt;=$C554)*('Resmî tatiller'!$C$2:$C$400&lt;=$D554)*(WEEKDAY('Resmî tatiller'!$C$2:$C$400,2)&lt;IF('Ayarlar'!$B$2="Pazartesi–Cumartesi",7,6))))</f>
        <v/>
      </c>
      <c r="F554" s="6" t="n"/>
      <c r="G554" s="5">
        <f>IF(OR($E554="",$B554&lt;&gt;"Yıllık izin"),0,$E554+N($F554))</f>
        <v/>
      </c>
    </row>
    <row r="555">
      <c r="C555" s="2" t="n"/>
      <c r="D555" s="2" t="n"/>
      <c r="E555" s="5">
        <f>IF(OR($C555="",$D555=""),"",NETWORKDAYS.INTL($C555,$D555,IF('Ayarlar'!$B$2="Pazartesi–Cumartesi",11,1),'Resmî tatiller'!$A$2:$A$400)-0.5*SUMPRODUCT(('Resmî tatiller'!$C$2:$C$400&lt;&gt;"")*('Resmî tatiller'!$C$2:$C$400&gt;=$C555)*('Resmî tatiller'!$C$2:$C$400&lt;=$D555)*(WEEKDAY('Resmî tatiller'!$C$2:$C$400,2)&lt;IF('Ayarlar'!$B$2="Pazartesi–Cumartesi",7,6))))</f>
        <v/>
      </c>
      <c r="F555" s="6" t="n"/>
      <c r="G555" s="5">
        <f>IF(OR($E555="",$B555&lt;&gt;"Yıllık izin"),0,$E555+N($F555))</f>
        <v/>
      </c>
    </row>
    <row r="556">
      <c r="C556" s="2" t="n"/>
      <c r="D556" s="2" t="n"/>
      <c r="E556" s="5">
        <f>IF(OR($C556="",$D556=""),"",NETWORKDAYS.INTL($C556,$D556,IF('Ayarlar'!$B$2="Pazartesi–Cumartesi",11,1),'Resmî tatiller'!$A$2:$A$400)-0.5*SUMPRODUCT(('Resmî tatiller'!$C$2:$C$400&lt;&gt;"")*('Resmî tatiller'!$C$2:$C$400&gt;=$C556)*('Resmî tatiller'!$C$2:$C$400&lt;=$D556)*(WEEKDAY('Resmî tatiller'!$C$2:$C$400,2)&lt;IF('Ayarlar'!$B$2="Pazartesi–Cumartesi",7,6))))</f>
        <v/>
      </c>
      <c r="F556" s="6" t="n"/>
      <c r="G556" s="5">
        <f>IF(OR($E556="",$B556&lt;&gt;"Yıllık izin"),0,$E556+N($F556))</f>
        <v/>
      </c>
    </row>
    <row r="557">
      <c r="C557" s="2" t="n"/>
      <c r="D557" s="2" t="n"/>
      <c r="E557" s="5">
        <f>IF(OR($C557="",$D557=""),"",NETWORKDAYS.INTL($C557,$D557,IF('Ayarlar'!$B$2="Pazartesi–Cumartesi",11,1),'Resmî tatiller'!$A$2:$A$400)-0.5*SUMPRODUCT(('Resmî tatiller'!$C$2:$C$400&lt;&gt;"")*('Resmî tatiller'!$C$2:$C$400&gt;=$C557)*('Resmî tatiller'!$C$2:$C$400&lt;=$D557)*(WEEKDAY('Resmî tatiller'!$C$2:$C$400,2)&lt;IF('Ayarlar'!$B$2="Pazartesi–Cumartesi",7,6))))</f>
        <v/>
      </c>
      <c r="F557" s="6" t="n"/>
      <c r="G557" s="5">
        <f>IF(OR($E557="",$B557&lt;&gt;"Yıllık izin"),0,$E557+N($F557))</f>
        <v/>
      </c>
    </row>
    <row r="558">
      <c r="C558" s="2" t="n"/>
      <c r="D558" s="2" t="n"/>
      <c r="E558" s="5">
        <f>IF(OR($C558="",$D558=""),"",NETWORKDAYS.INTL($C558,$D558,IF('Ayarlar'!$B$2="Pazartesi–Cumartesi",11,1),'Resmî tatiller'!$A$2:$A$400)-0.5*SUMPRODUCT(('Resmî tatiller'!$C$2:$C$400&lt;&gt;"")*('Resmî tatiller'!$C$2:$C$400&gt;=$C558)*('Resmî tatiller'!$C$2:$C$400&lt;=$D558)*(WEEKDAY('Resmî tatiller'!$C$2:$C$400,2)&lt;IF('Ayarlar'!$B$2="Pazartesi–Cumartesi",7,6))))</f>
        <v/>
      </c>
      <c r="F558" s="6" t="n"/>
      <c r="G558" s="5">
        <f>IF(OR($E558="",$B558&lt;&gt;"Yıllık izin"),0,$E558+N($F558))</f>
        <v/>
      </c>
    </row>
    <row r="559">
      <c r="C559" s="2" t="n"/>
      <c r="D559" s="2" t="n"/>
      <c r="E559" s="5">
        <f>IF(OR($C559="",$D559=""),"",NETWORKDAYS.INTL($C559,$D559,IF('Ayarlar'!$B$2="Pazartesi–Cumartesi",11,1),'Resmî tatiller'!$A$2:$A$400)-0.5*SUMPRODUCT(('Resmî tatiller'!$C$2:$C$400&lt;&gt;"")*('Resmî tatiller'!$C$2:$C$400&gt;=$C559)*('Resmî tatiller'!$C$2:$C$400&lt;=$D559)*(WEEKDAY('Resmî tatiller'!$C$2:$C$400,2)&lt;IF('Ayarlar'!$B$2="Pazartesi–Cumartesi",7,6))))</f>
        <v/>
      </c>
      <c r="F559" s="6" t="n"/>
      <c r="G559" s="5">
        <f>IF(OR($E559="",$B559&lt;&gt;"Yıllık izin"),0,$E559+N($F559))</f>
        <v/>
      </c>
    </row>
    <row r="560">
      <c r="C560" s="2" t="n"/>
      <c r="D560" s="2" t="n"/>
      <c r="E560" s="5">
        <f>IF(OR($C560="",$D560=""),"",NETWORKDAYS.INTL($C560,$D560,IF('Ayarlar'!$B$2="Pazartesi–Cumartesi",11,1),'Resmî tatiller'!$A$2:$A$400)-0.5*SUMPRODUCT(('Resmî tatiller'!$C$2:$C$400&lt;&gt;"")*('Resmî tatiller'!$C$2:$C$400&gt;=$C560)*('Resmî tatiller'!$C$2:$C$400&lt;=$D560)*(WEEKDAY('Resmî tatiller'!$C$2:$C$400,2)&lt;IF('Ayarlar'!$B$2="Pazartesi–Cumartesi",7,6))))</f>
        <v/>
      </c>
      <c r="F560" s="6" t="n"/>
      <c r="G560" s="5">
        <f>IF(OR($E560="",$B560&lt;&gt;"Yıllık izin"),0,$E560+N($F560))</f>
        <v/>
      </c>
    </row>
    <row r="561">
      <c r="C561" s="2" t="n"/>
      <c r="D561" s="2" t="n"/>
      <c r="E561" s="5">
        <f>IF(OR($C561="",$D561=""),"",NETWORKDAYS.INTL($C561,$D561,IF('Ayarlar'!$B$2="Pazartesi–Cumartesi",11,1),'Resmî tatiller'!$A$2:$A$400)-0.5*SUMPRODUCT(('Resmî tatiller'!$C$2:$C$400&lt;&gt;"")*('Resmî tatiller'!$C$2:$C$400&gt;=$C561)*('Resmî tatiller'!$C$2:$C$400&lt;=$D561)*(WEEKDAY('Resmî tatiller'!$C$2:$C$400,2)&lt;IF('Ayarlar'!$B$2="Pazartesi–Cumartesi",7,6))))</f>
        <v/>
      </c>
      <c r="F561" s="6" t="n"/>
      <c r="G561" s="5">
        <f>IF(OR($E561="",$B561&lt;&gt;"Yıllık izin"),0,$E561+N($F561))</f>
        <v/>
      </c>
    </row>
    <row r="562">
      <c r="C562" s="2" t="n"/>
      <c r="D562" s="2" t="n"/>
      <c r="E562" s="5">
        <f>IF(OR($C562="",$D562=""),"",NETWORKDAYS.INTL($C562,$D562,IF('Ayarlar'!$B$2="Pazartesi–Cumartesi",11,1),'Resmî tatiller'!$A$2:$A$400)-0.5*SUMPRODUCT(('Resmî tatiller'!$C$2:$C$400&lt;&gt;"")*('Resmî tatiller'!$C$2:$C$400&gt;=$C562)*('Resmî tatiller'!$C$2:$C$400&lt;=$D562)*(WEEKDAY('Resmî tatiller'!$C$2:$C$400,2)&lt;IF('Ayarlar'!$B$2="Pazartesi–Cumartesi",7,6))))</f>
        <v/>
      </c>
      <c r="F562" s="6" t="n"/>
      <c r="G562" s="5">
        <f>IF(OR($E562="",$B562&lt;&gt;"Yıllık izin"),0,$E562+N($F562))</f>
        <v/>
      </c>
    </row>
    <row r="563">
      <c r="C563" s="2" t="n"/>
      <c r="D563" s="2" t="n"/>
      <c r="E563" s="5">
        <f>IF(OR($C563="",$D563=""),"",NETWORKDAYS.INTL($C563,$D563,IF('Ayarlar'!$B$2="Pazartesi–Cumartesi",11,1),'Resmî tatiller'!$A$2:$A$400)-0.5*SUMPRODUCT(('Resmî tatiller'!$C$2:$C$400&lt;&gt;"")*('Resmî tatiller'!$C$2:$C$400&gt;=$C563)*('Resmî tatiller'!$C$2:$C$400&lt;=$D563)*(WEEKDAY('Resmî tatiller'!$C$2:$C$400,2)&lt;IF('Ayarlar'!$B$2="Pazartesi–Cumartesi",7,6))))</f>
        <v/>
      </c>
      <c r="F563" s="6" t="n"/>
      <c r="G563" s="5">
        <f>IF(OR($E563="",$B563&lt;&gt;"Yıllık izin"),0,$E563+N($F563))</f>
        <v/>
      </c>
    </row>
    <row r="564">
      <c r="C564" s="2" t="n"/>
      <c r="D564" s="2" t="n"/>
      <c r="E564" s="5">
        <f>IF(OR($C564="",$D564=""),"",NETWORKDAYS.INTL($C564,$D564,IF('Ayarlar'!$B$2="Pazartesi–Cumartesi",11,1),'Resmî tatiller'!$A$2:$A$400)-0.5*SUMPRODUCT(('Resmî tatiller'!$C$2:$C$400&lt;&gt;"")*('Resmî tatiller'!$C$2:$C$400&gt;=$C564)*('Resmî tatiller'!$C$2:$C$400&lt;=$D564)*(WEEKDAY('Resmî tatiller'!$C$2:$C$400,2)&lt;IF('Ayarlar'!$B$2="Pazartesi–Cumartesi",7,6))))</f>
        <v/>
      </c>
      <c r="F564" s="6" t="n"/>
      <c r="G564" s="5">
        <f>IF(OR($E564="",$B564&lt;&gt;"Yıllık izin"),0,$E564+N($F564))</f>
        <v/>
      </c>
    </row>
    <row r="565">
      <c r="C565" s="2" t="n"/>
      <c r="D565" s="2" t="n"/>
      <c r="E565" s="5">
        <f>IF(OR($C565="",$D565=""),"",NETWORKDAYS.INTL($C565,$D565,IF('Ayarlar'!$B$2="Pazartesi–Cumartesi",11,1),'Resmî tatiller'!$A$2:$A$400)-0.5*SUMPRODUCT(('Resmî tatiller'!$C$2:$C$400&lt;&gt;"")*('Resmî tatiller'!$C$2:$C$400&gt;=$C565)*('Resmî tatiller'!$C$2:$C$400&lt;=$D565)*(WEEKDAY('Resmî tatiller'!$C$2:$C$400,2)&lt;IF('Ayarlar'!$B$2="Pazartesi–Cumartesi",7,6))))</f>
        <v/>
      </c>
      <c r="F565" s="6" t="n"/>
      <c r="G565" s="5">
        <f>IF(OR($E565="",$B565&lt;&gt;"Yıllık izin"),0,$E565+N($F565))</f>
        <v/>
      </c>
    </row>
    <row r="566">
      <c r="C566" s="2" t="n"/>
      <c r="D566" s="2" t="n"/>
      <c r="E566" s="5">
        <f>IF(OR($C566="",$D566=""),"",NETWORKDAYS.INTL($C566,$D566,IF('Ayarlar'!$B$2="Pazartesi–Cumartesi",11,1),'Resmî tatiller'!$A$2:$A$400)-0.5*SUMPRODUCT(('Resmî tatiller'!$C$2:$C$400&lt;&gt;"")*('Resmî tatiller'!$C$2:$C$400&gt;=$C566)*('Resmî tatiller'!$C$2:$C$400&lt;=$D566)*(WEEKDAY('Resmî tatiller'!$C$2:$C$400,2)&lt;IF('Ayarlar'!$B$2="Pazartesi–Cumartesi",7,6))))</f>
        <v/>
      </c>
      <c r="F566" s="6" t="n"/>
      <c r="G566" s="5">
        <f>IF(OR($E566="",$B566&lt;&gt;"Yıllık izin"),0,$E566+N($F566))</f>
        <v/>
      </c>
    </row>
    <row r="567">
      <c r="C567" s="2" t="n"/>
      <c r="D567" s="2" t="n"/>
      <c r="E567" s="5">
        <f>IF(OR($C567="",$D567=""),"",NETWORKDAYS.INTL($C567,$D567,IF('Ayarlar'!$B$2="Pazartesi–Cumartesi",11,1),'Resmî tatiller'!$A$2:$A$400)-0.5*SUMPRODUCT(('Resmî tatiller'!$C$2:$C$400&lt;&gt;"")*('Resmî tatiller'!$C$2:$C$400&gt;=$C567)*('Resmî tatiller'!$C$2:$C$400&lt;=$D567)*(WEEKDAY('Resmî tatiller'!$C$2:$C$400,2)&lt;IF('Ayarlar'!$B$2="Pazartesi–Cumartesi",7,6))))</f>
        <v/>
      </c>
      <c r="F567" s="6" t="n"/>
      <c r="G567" s="5">
        <f>IF(OR($E567="",$B567&lt;&gt;"Yıllık izin"),0,$E567+N($F567))</f>
        <v/>
      </c>
    </row>
    <row r="568">
      <c r="C568" s="2" t="n"/>
      <c r="D568" s="2" t="n"/>
      <c r="E568" s="5">
        <f>IF(OR($C568="",$D568=""),"",NETWORKDAYS.INTL($C568,$D568,IF('Ayarlar'!$B$2="Pazartesi–Cumartesi",11,1),'Resmî tatiller'!$A$2:$A$400)-0.5*SUMPRODUCT(('Resmî tatiller'!$C$2:$C$400&lt;&gt;"")*('Resmî tatiller'!$C$2:$C$400&gt;=$C568)*('Resmî tatiller'!$C$2:$C$400&lt;=$D568)*(WEEKDAY('Resmî tatiller'!$C$2:$C$400,2)&lt;IF('Ayarlar'!$B$2="Pazartesi–Cumartesi",7,6))))</f>
        <v/>
      </c>
      <c r="F568" s="6" t="n"/>
      <c r="G568" s="5">
        <f>IF(OR($E568="",$B568&lt;&gt;"Yıllık izin"),0,$E568+N($F568))</f>
        <v/>
      </c>
    </row>
    <row r="569">
      <c r="C569" s="2" t="n"/>
      <c r="D569" s="2" t="n"/>
      <c r="E569" s="5">
        <f>IF(OR($C569="",$D569=""),"",NETWORKDAYS.INTL($C569,$D569,IF('Ayarlar'!$B$2="Pazartesi–Cumartesi",11,1),'Resmî tatiller'!$A$2:$A$400)-0.5*SUMPRODUCT(('Resmî tatiller'!$C$2:$C$400&lt;&gt;"")*('Resmî tatiller'!$C$2:$C$400&gt;=$C569)*('Resmî tatiller'!$C$2:$C$400&lt;=$D569)*(WEEKDAY('Resmî tatiller'!$C$2:$C$400,2)&lt;IF('Ayarlar'!$B$2="Pazartesi–Cumartesi",7,6))))</f>
        <v/>
      </c>
      <c r="F569" s="6" t="n"/>
      <c r="G569" s="5">
        <f>IF(OR($E569="",$B569&lt;&gt;"Yıllık izin"),0,$E569+N($F569))</f>
        <v/>
      </c>
    </row>
    <row r="570">
      <c r="C570" s="2" t="n"/>
      <c r="D570" s="2" t="n"/>
      <c r="E570" s="5">
        <f>IF(OR($C570="",$D570=""),"",NETWORKDAYS.INTL($C570,$D570,IF('Ayarlar'!$B$2="Pazartesi–Cumartesi",11,1),'Resmî tatiller'!$A$2:$A$400)-0.5*SUMPRODUCT(('Resmî tatiller'!$C$2:$C$400&lt;&gt;"")*('Resmî tatiller'!$C$2:$C$400&gt;=$C570)*('Resmî tatiller'!$C$2:$C$400&lt;=$D570)*(WEEKDAY('Resmî tatiller'!$C$2:$C$400,2)&lt;IF('Ayarlar'!$B$2="Pazartesi–Cumartesi",7,6))))</f>
        <v/>
      </c>
      <c r="F570" s="6" t="n"/>
      <c r="G570" s="5">
        <f>IF(OR($E570="",$B570&lt;&gt;"Yıllık izin"),0,$E570+N($F570))</f>
        <v/>
      </c>
    </row>
    <row r="571">
      <c r="C571" s="2" t="n"/>
      <c r="D571" s="2" t="n"/>
      <c r="E571" s="5">
        <f>IF(OR($C571="",$D571=""),"",NETWORKDAYS.INTL($C571,$D571,IF('Ayarlar'!$B$2="Pazartesi–Cumartesi",11,1),'Resmî tatiller'!$A$2:$A$400)-0.5*SUMPRODUCT(('Resmî tatiller'!$C$2:$C$400&lt;&gt;"")*('Resmî tatiller'!$C$2:$C$400&gt;=$C571)*('Resmî tatiller'!$C$2:$C$400&lt;=$D571)*(WEEKDAY('Resmî tatiller'!$C$2:$C$400,2)&lt;IF('Ayarlar'!$B$2="Pazartesi–Cumartesi",7,6))))</f>
        <v/>
      </c>
      <c r="F571" s="6" t="n"/>
      <c r="G571" s="5">
        <f>IF(OR($E571="",$B571&lt;&gt;"Yıllık izin"),0,$E571+N($F571))</f>
        <v/>
      </c>
    </row>
    <row r="572">
      <c r="C572" s="2" t="n"/>
      <c r="D572" s="2" t="n"/>
      <c r="E572" s="5">
        <f>IF(OR($C572="",$D572=""),"",NETWORKDAYS.INTL($C572,$D572,IF('Ayarlar'!$B$2="Pazartesi–Cumartesi",11,1),'Resmî tatiller'!$A$2:$A$400)-0.5*SUMPRODUCT(('Resmî tatiller'!$C$2:$C$400&lt;&gt;"")*('Resmî tatiller'!$C$2:$C$400&gt;=$C572)*('Resmî tatiller'!$C$2:$C$400&lt;=$D572)*(WEEKDAY('Resmî tatiller'!$C$2:$C$400,2)&lt;IF('Ayarlar'!$B$2="Pazartesi–Cumartesi",7,6))))</f>
        <v/>
      </c>
      <c r="F572" s="6" t="n"/>
      <c r="G572" s="5">
        <f>IF(OR($E572="",$B572&lt;&gt;"Yıllık izin"),0,$E572+N($F572))</f>
        <v/>
      </c>
    </row>
    <row r="573">
      <c r="C573" s="2" t="n"/>
      <c r="D573" s="2" t="n"/>
      <c r="E573" s="5">
        <f>IF(OR($C573="",$D573=""),"",NETWORKDAYS.INTL($C573,$D573,IF('Ayarlar'!$B$2="Pazartesi–Cumartesi",11,1),'Resmî tatiller'!$A$2:$A$400)-0.5*SUMPRODUCT(('Resmî tatiller'!$C$2:$C$400&lt;&gt;"")*('Resmî tatiller'!$C$2:$C$400&gt;=$C573)*('Resmî tatiller'!$C$2:$C$400&lt;=$D573)*(WEEKDAY('Resmî tatiller'!$C$2:$C$400,2)&lt;IF('Ayarlar'!$B$2="Pazartesi–Cumartesi",7,6))))</f>
        <v/>
      </c>
      <c r="F573" s="6" t="n"/>
      <c r="G573" s="5">
        <f>IF(OR($E573="",$B573&lt;&gt;"Yıllık izin"),0,$E573+N($F573))</f>
        <v/>
      </c>
    </row>
    <row r="574">
      <c r="C574" s="2" t="n"/>
      <c r="D574" s="2" t="n"/>
      <c r="E574" s="5">
        <f>IF(OR($C574="",$D574=""),"",NETWORKDAYS.INTL($C574,$D574,IF('Ayarlar'!$B$2="Pazartesi–Cumartesi",11,1),'Resmî tatiller'!$A$2:$A$400)-0.5*SUMPRODUCT(('Resmî tatiller'!$C$2:$C$400&lt;&gt;"")*('Resmî tatiller'!$C$2:$C$400&gt;=$C574)*('Resmî tatiller'!$C$2:$C$400&lt;=$D574)*(WEEKDAY('Resmî tatiller'!$C$2:$C$400,2)&lt;IF('Ayarlar'!$B$2="Pazartesi–Cumartesi",7,6))))</f>
        <v/>
      </c>
      <c r="F574" s="6" t="n"/>
      <c r="G574" s="5">
        <f>IF(OR($E574="",$B574&lt;&gt;"Yıllık izin"),0,$E574+N($F574))</f>
        <v/>
      </c>
    </row>
    <row r="575">
      <c r="C575" s="2" t="n"/>
      <c r="D575" s="2" t="n"/>
      <c r="E575" s="5">
        <f>IF(OR($C575="",$D575=""),"",NETWORKDAYS.INTL($C575,$D575,IF('Ayarlar'!$B$2="Pazartesi–Cumartesi",11,1),'Resmî tatiller'!$A$2:$A$400)-0.5*SUMPRODUCT(('Resmî tatiller'!$C$2:$C$400&lt;&gt;"")*('Resmî tatiller'!$C$2:$C$400&gt;=$C575)*('Resmî tatiller'!$C$2:$C$400&lt;=$D575)*(WEEKDAY('Resmî tatiller'!$C$2:$C$400,2)&lt;IF('Ayarlar'!$B$2="Pazartesi–Cumartesi",7,6))))</f>
        <v/>
      </c>
      <c r="F575" s="6" t="n"/>
      <c r="G575" s="5">
        <f>IF(OR($E575="",$B575&lt;&gt;"Yıllık izin"),0,$E575+N($F575))</f>
        <v/>
      </c>
    </row>
    <row r="576">
      <c r="C576" s="2" t="n"/>
      <c r="D576" s="2" t="n"/>
      <c r="E576" s="5">
        <f>IF(OR($C576="",$D576=""),"",NETWORKDAYS.INTL($C576,$D576,IF('Ayarlar'!$B$2="Pazartesi–Cumartesi",11,1),'Resmî tatiller'!$A$2:$A$400)-0.5*SUMPRODUCT(('Resmî tatiller'!$C$2:$C$400&lt;&gt;"")*('Resmî tatiller'!$C$2:$C$400&gt;=$C576)*('Resmî tatiller'!$C$2:$C$400&lt;=$D576)*(WEEKDAY('Resmî tatiller'!$C$2:$C$400,2)&lt;IF('Ayarlar'!$B$2="Pazartesi–Cumartesi",7,6))))</f>
        <v/>
      </c>
      <c r="F576" s="6" t="n"/>
      <c r="G576" s="5">
        <f>IF(OR($E576="",$B576&lt;&gt;"Yıllık izin"),0,$E576+N($F576))</f>
        <v/>
      </c>
    </row>
    <row r="577">
      <c r="C577" s="2" t="n"/>
      <c r="D577" s="2" t="n"/>
      <c r="E577" s="5">
        <f>IF(OR($C577="",$D577=""),"",NETWORKDAYS.INTL($C577,$D577,IF('Ayarlar'!$B$2="Pazartesi–Cumartesi",11,1),'Resmî tatiller'!$A$2:$A$400)-0.5*SUMPRODUCT(('Resmî tatiller'!$C$2:$C$400&lt;&gt;"")*('Resmî tatiller'!$C$2:$C$400&gt;=$C577)*('Resmî tatiller'!$C$2:$C$400&lt;=$D577)*(WEEKDAY('Resmî tatiller'!$C$2:$C$400,2)&lt;IF('Ayarlar'!$B$2="Pazartesi–Cumartesi",7,6))))</f>
        <v/>
      </c>
      <c r="F577" s="6" t="n"/>
      <c r="G577" s="5">
        <f>IF(OR($E577="",$B577&lt;&gt;"Yıllık izin"),0,$E577+N($F577))</f>
        <v/>
      </c>
    </row>
    <row r="578">
      <c r="C578" s="2" t="n"/>
      <c r="D578" s="2" t="n"/>
      <c r="E578" s="5">
        <f>IF(OR($C578="",$D578=""),"",NETWORKDAYS.INTL($C578,$D578,IF('Ayarlar'!$B$2="Pazartesi–Cumartesi",11,1),'Resmî tatiller'!$A$2:$A$400)-0.5*SUMPRODUCT(('Resmî tatiller'!$C$2:$C$400&lt;&gt;"")*('Resmî tatiller'!$C$2:$C$400&gt;=$C578)*('Resmî tatiller'!$C$2:$C$400&lt;=$D578)*(WEEKDAY('Resmî tatiller'!$C$2:$C$400,2)&lt;IF('Ayarlar'!$B$2="Pazartesi–Cumartesi",7,6))))</f>
        <v/>
      </c>
      <c r="F578" s="6" t="n"/>
      <c r="G578" s="5">
        <f>IF(OR($E578="",$B578&lt;&gt;"Yıllık izin"),0,$E578+N($F578))</f>
        <v/>
      </c>
    </row>
    <row r="579">
      <c r="C579" s="2" t="n"/>
      <c r="D579" s="2" t="n"/>
      <c r="E579" s="5">
        <f>IF(OR($C579="",$D579=""),"",NETWORKDAYS.INTL($C579,$D579,IF('Ayarlar'!$B$2="Pazartesi–Cumartesi",11,1),'Resmî tatiller'!$A$2:$A$400)-0.5*SUMPRODUCT(('Resmî tatiller'!$C$2:$C$400&lt;&gt;"")*('Resmî tatiller'!$C$2:$C$400&gt;=$C579)*('Resmî tatiller'!$C$2:$C$400&lt;=$D579)*(WEEKDAY('Resmî tatiller'!$C$2:$C$400,2)&lt;IF('Ayarlar'!$B$2="Pazartesi–Cumartesi",7,6))))</f>
        <v/>
      </c>
      <c r="F579" s="6" t="n"/>
      <c r="G579" s="5">
        <f>IF(OR($E579="",$B579&lt;&gt;"Yıllık izin"),0,$E579+N($F579))</f>
        <v/>
      </c>
    </row>
    <row r="580">
      <c r="C580" s="2" t="n"/>
      <c r="D580" s="2" t="n"/>
      <c r="E580" s="5">
        <f>IF(OR($C580="",$D580=""),"",NETWORKDAYS.INTL($C580,$D580,IF('Ayarlar'!$B$2="Pazartesi–Cumartesi",11,1),'Resmî tatiller'!$A$2:$A$400)-0.5*SUMPRODUCT(('Resmî tatiller'!$C$2:$C$400&lt;&gt;"")*('Resmî tatiller'!$C$2:$C$400&gt;=$C580)*('Resmî tatiller'!$C$2:$C$400&lt;=$D580)*(WEEKDAY('Resmî tatiller'!$C$2:$C$400,2)&lt;IF('Ayarlar'!$B$2="Pazartesi–Cumartesi",7,6))))</f>
        <v/>
      </c>
      <c r="F580" s="6" t="n"/>
      <c r="G580" s="5">
        <f>IF(OR($E580="",$B580&lt;&gt;"Yıllık izin"),0,$E580+N($F580))</f>
        <v/>
      </c>
    </row>
    <row r="581">
      <c r="C581" s="2" t="n"/>
      <c r="D581" s="2" t="n"/>
      <c r="E581" s="5">
        <f>IF(OR($C581="",$D581=""),"",NETWORKDAYS.INTL($C581,$D581,IF('Ayarlar'!$B$2="Pazartesi–Cumartesi",11,1),'Resmî tatiller'!$A$2:$A$400)-0.5*SUMPRODUCT(('Resmî tatiller'!$C$2:$C$400&lt;&gt;"")*('Resmî tatiller'!$C$2:$C$400&gt;=$C581)*('Resmî tatiller'!$C$2:$C$400&lt;=$D581)*(WEEKDAY('Resmî tatiller'!$C$2:$C$400,2)&lt;IF('Ayarlar'!$B$2="Pazartesi–Cumartesi",7,6))))</f>
        <v/>
      </c>
      <c r="F581" s="6" t="n"/>
      <c r="G581" s="5">
        <f>IF(OR($E581="",$B581&lt;&gt;"Yıllık izin"),0,$E581+N($F581))</f>
        <v/>
      </c>
    </row>
    <row r="582">
      <c r="C582" s="2" t="n"/>
      <c r="D582" s="2" t="n"/>
      <c r="E582" s="5">
        <f>IF(OR($C582="",$D582=""),"",NETWORKDAYS.INTL($C582,$D582,IF('Ayarlar'!$B$2="Pazartesi–Cumartesi",11,1),'Resmî tatiller'!$A$2:$A$400)-0.5*SUMPRODUCT(('Resmî tatiller'!$C$2:$C$400&lt;&gt;"")*('Resmî tatiller'!$C$2:$C$400&gt;=$C582)*('Resmî tatiller'!$C$2:$C$400&lt;=$D582)*(WEEKDAY('Resmî tatiller'!$C$2:$C$400,2)&lt;IF('Ayarlar'!$B$2="Pazartesi–Cumartesi",7,6))))</f>
        <v/>
      </c>
      <c r="F582" s="6" t="n"/>
      <c r="G582" s="5">
        <f>IF(OR($E582="",$B582&lt;&gt;"Yıllık izin"),0,$E582+N($F582))</f>
        <v/>
      </c>
    </row>
    <row r="583">
      <c r="C583" s="2" t="n"/>
      <c r="D583" s="2" t="n"/>
      <c r="E583" s="5">
        <f>IF(OR($C583="",$D583=""),"",NETWORKDAYS.INTL($C583,$D583,IF('Ayarlar'!$B$2="Pazartesi–Cumartesi",11,1),'Resmî tatiller'!$A$2:$A$400)-0.5*SUMPRODUCT(('Resmî tatiller'!$C$2:$C$400&lt;&gt;"")*('Resmî tatiller'!$C$2:$C$400&gt;=$C583)*('Resmî tatiller'!$C$2:$C$400&lt;=$D583)*(WEEKDAY('Resmî tatiller'!$C$2:$C$400,2)&lt;IF('Ayarlar'!$B$2="Pazartesi–Cumartesi",7,6))))</f>
        <v/>
      </c>
      <c r="F583" s="6" t="n"/>
      <c r="G583" s="5">
        <f>IF(OR($E583="",$B583&lt;&gt;"Yıllık izin"),0,$E583+N($F583))</f>
        <v/>
      </c>
    </row>
    <row r="584">
      <c r="C584" s="2" t="n"/>
      <c r="D584" s="2" t="n"/>
      <c r="E584" s="5">
        <f>IF(OR($C584="",$D584=""),"",NETWORKDAYS.INTL($C584,$D584,IF('Ayarlar'!$B$2="Pazartesi–Cumartesi",11,1),'Resmî tatiller'!$A$2:$A$400)-0.5*SUMPRODUCT(('Resmî tatiller'!$C$2:$C$400&lt;&gt;"")*('Resmî tatiller'!$C$2:$C$400&gt;=$C584)*('Resmî tatiller'!$C$2:$C$400&lt;=$D584)*(WEEKDAY('Resmî tatiller'!$C$2:$C$400,2)&lt;IF('Ayarlar'!$B$2="Pazartesi–Cumartesi",7,6))))</f>
        <v/>
      </c>
      <c r="F584" s="6" t="n"/>
      <c r="G584" s="5">
        <f>IF(OR($E584="",$B584&lt;&gt;"Yıllık izin"),0,$E584+N($F584))</f>
        <v/>
      </c>
    </row>
    <row r="585">
      <c r="C585" s="2" t="n"/>
      <c r="D585" s="2" t="n"/>
      <c r="E585" s="5">
        <f>IF(OR($C585="",$D585=""),"",NETWORKDAYS.INTL($C585,$D585,IF('Ayarlar'!$B$2="Pazartesi–Cumartesi",11,1),'Resmî tatiller'!$A$2:$A$400)-0.5*SUMPRODUCT(('Resmî tatiller'!$C$2:$C$400&lt;&gt;"")*('Resmî tatiller'!$C$2:$C$400&gt;=$C585)*('Resmî tatiller'!$C$2:$C$400&lt;=$D585)*(WEEKDAY('Resmî tatiller'!$C$2:$C$400,2)&lt;IF('Ayarlar'!$B$2="Pazartesi–Cumartesi",7,6))))</f>
        <v/>
      </c>
      <c r="F585" s="6" t="n"/>
      <c r="G585" s="5">
        <f>IF(OR($E585="",$B585&lt;&gt;"Yıllık izin"),0,$E585+N($F585))</f>
        <v/>
      </c>
    </row>
    <row r="586">
      <c r="C586" s="2" t="n"/>
      <c r="D586" s="2" t="n"/>
      <c r="E586" s="5">
        <f>IF(OR($C586="",$D586=""),"",NETWORKDAYS.INTL($C586,$D586,IF('Ayarlar'!$B$2="Pazartesi–Cumartesi",11,1),'Resmî tatiller'!$A$2:$A$400)-0.5*SUMPRODUCT(('Resmî tatiller'!$C$2:$C$400&lt;&gt;"")*('Resmî tatiller'!$C$2:$C$400&gt;=$C586)*('Resmî tatiller'!$C$2:$C$400&lt;=$D586)*(WEEKDAY('Resmî tatiller'!$C$2:$C$400,2)&lt;IF('Ayarlar'!$B$2="Pazartesi–Cumartesi",7,6))))</f>
        <v/>
      </c>
      <c r="F586" s="6" t="n"/>
      <c r="G586" s="5">
        <f>IF(OR($E586="",$B586&lt;&gt;"Yıllık izin"),0,$E586+N($F586))</f>
        <v/>
      </c>
    </row>
    <row r="587">
      <c r="C587" s="2" t="n"/>
      <c r="D587" s="2" t="n"/>
      <c r="E587" s="5">
        <f>IF(OR($C587="",$D587=""),"",NETWORKDAYS.INTL($C587,$D587,IF('Ayarlar'!$B$2="Pazartesi–Cumartesi",11,1),'Resmî tatiller'!$A$2:$A$400)-0.5*SUMPRODUCT(('Resmî tatiller'!$C$2:$C$400&lt;&gt;"")*('Resmî tatiller'!$C$2:$C$400&gt;=$C587)*('Resmî tatiller'!$C$2:$C$400&lt;=$D587)*(WEEKDAY('Resmî tatiller'!$C$2:$C$400,2)&lt;IF('Ayarlar'!$B$2="Pazartesi–Cumartesi",7,6))))</f>
        <v/>
      </c>
      <c r="F587" s="6" t="n"/>
      <c r="G587" s="5">
        <f>IF(OR($E587="",$B587&lt;&gt;"Yıllık izin"),0,$E587+N($F587))</f>
        <v/>
      </c>
    </row>
    <row r="588">
      <c r="C588" s="2" t="n"/>
      <c r="D588" s="2" t="n"/>
      <c r="E588" s="5">
        <f>IF(OR($C588="",$D588=""),"",NETWORKDAYS.INTL($C588,$D588,IF('Ayarlar'!$B$2="Pazartesi–Cumartesi",11,1),'Resmî tatiller'!$A$2:$A$400)-0.5*SUMPRODUCT(('Resmî tatiller'!$C$2:$C$400&lt;&gt;"")*('Resmî tatiller'!$C$2:$C$400&gt;=$C588)*('Resmî tatiller'!$C$2:$C$400&lt;=$D588)*(WEEKDAY('Resmî tatiller'!$C$2:$C$400,2)&lt;IF('Ayarlar'!$B$2="Pazartesi–Cumartesi",7,6))))</f>
        <v/>
      </c>
      <c r="F588" s="6" t="n"/>
      <c r="G588" s="5">
        <f>IF(OR($E588="",$B588&lt;&gt;"Yıllık izin"),0,$E588+N($F588))</f>
        <v/>
      </c>
    </row>
    <row r="589">
      <c r="C589" s="2" t="n"/>
      <c r="D589" s="2" t="n"/>
      <c r="E589" s="5">
        <f>IF(OR($C589="",$D589=""),"",NETWORKDAYS.INTL($C589,$D589,IF('Ayarlar'!$B$2="Pazartesi–Cumartesi",11,1),'Resmî tatiller'!$A$2:$A$400)-0.5*SUMPRODUCT(('Resmî tatiller'!$C$2:$C$400&lt;&gt;"")*('Resmî tatiller'!$C$2:$C$400&gt;=$C589)*('Resmî tatiller'!$C$2:$C$400&lt;=$D589)*(WEEKDAY('Resmî tatiller'!$C$2:$C$400,2)&lt;IF('Ayarlar'!$B$2="Pazartesi–Cumartesi",7,6))))</f>
        <v/>
      </c>
      <c r="F589" s="6" t="n"/>
      <c r="G589" s="5">
        <f>IF(OR($E589="",$B589&lt;&gt;"Yıllık izin"),0,$E589+N($F589))</f>
        <v/>
      </c>
    </row>
    <row r="590">
      <c r="C590" s="2" t="n"/>
      <c r="D590" s="2" t="n"/>
      <c r="E590" s="5">
        <f>IF(OR($C590="",$D590=""),"",NETWORKDAYS.INTL($C590,$D590,IF('Ayarlar'!$B$2="Pazartesi–Cumartesi",11,1),'Resmî tatiller'!$A$2:$A$400)-0.5*SUMPRODUCT(('Resmî tatiller'!$C$2:$C$400&lt;&gt;"")*('Resmî tatiller'!$C$2:$C$400&gt;=$C590)*('Resmî tatiller'!$C$2:$C$400&lt;=$D590)*(WEEKDAY('Resmî tatiller'!$C$2:$C$400,2)&lt;IF('Ayarlar'!$B$2="Pazartesi–Cumartesi",7,6))))</f>
        <v/>
      </c>
      <c r="F590" s="6" t="n"/>
      <c r="G590" s="5">
        <f>IF(OR($E590="",$B590&lt;&gt;"Yıllık izin"),0,$E590+N($F590))</f>
        <v/>
      </c>
    </row>
    <row r="591">
      <c r="C591" s="2" t="n"/>
      <c r="D591" s="2" t="n"/>
      <c r="E591" s="5">
        <f>IF(OR($C591="",$D591=""),"",NETWORKDAYS.INTL($C591,$D591,IF('Ayarlar'!$B$2="Pazartesi–Cumartesi",11,1),'Resmî tatiller'!$A$2:$A$400)-0.5*SUMPRODUCT(('Resmî tatiller'!$C$2:$C$400&lt;&gt;"")*('Resmî tatiller'!$C$2:$C$400&gt;=$C591)*('Resmî tatiller'!$C$2:$C$400&lt;=$D591)*(WEEKDAY('Resmî tatiller'!$C$2:$C$400,2)&lt;IF('Ayarlar'!$B$2="Pazartesi–Cumartesi",7,6))))</f>
        <v/>
      </c>
      <c r="F591" s="6" t="n"/>
      <c r="G591" s="5">
        <f>IF(OR($E591="",$B591&lt;&gt;"Yıllık izin"),0,$E591+N($F591))</f>
        <v/>
      </c>
    </row>
    <row r="592">
      <c r="C592" s="2" t="n"/>
      <c r="D592" s="2" t="n"/>
      <c r="E592" s="5">
        <f>IF(OR($C592="",$D592=""),"",NETWORKDAYS.INTL($C592,$D592,IF('Ayarlar'!$B$2="Pazartesi–Cumartesi",11,1),'Resmî tatiller'!$A$2:$A$400)-0.5*SUMPRODUCT(('Resmî tatiller'!$C$2:$C$400&lt;&gt;"")*('Resmî tatiller'!$C$2:$C$400&gt;=$C592)*('Resmî tatiller'!$C$2:$C$400&lt;=$D592)*(WEEKDAY('Resmî tatiller'!$C$2:$C$400,2)&lt;IF('Ayarlar'!$B$2="Pazartesi–Cumartesi",7,6))))</f>
        <v/>
      </c>
      <c r="F592" s="6" t="n"/>
      <c r="G592" s="5">
        <f>IF(OR($E592="",$B592&lt;&gt;"Yıllık izin"),0,$E592+N($F592))</f>
        <v/>
      </c>
    </row>
    <row r="593">
      <c r="C593" s="2" t="n"/>
      <c r="D593" s="2" t="n"/>
      <c r="E593" s="5">
        <f>IF(OR($C593="",$D593=""),"",NETWORKDAYS.INTL($C593,$D593,IF('Ayarlar'!$B$2="Pazartesi–Cumartesi",11,1),'Resmî tatiller'!$A$2:$A$400)-0.5*SUMPRODUCT(('Resmî tatiller'!$C$2:$C$400&lt;&gt;"")*('Resmî tatiller'!$C$2:$C$400&gt;=$C593)*('Resmî tatiller'!$C$2:$C$400&lt;=$D593)*(WEEKDAY('Resmî tatiller'!$C$2:$C$400,2)&lt;IF('Ayarlar'!$B$2="Pazartesi–Cumartesi",7,6))))</f>
        <v/>
      </c>
      <c r="F593" s="6" t="n"/>
      <c r="G593" s="5">
        <f>IF(OR($E593="",$B593&lt;&gt;"Yıllık izin"),0,$E593+N($F593))</f>
        <v/>
      </c>
    </row>
    <row r="594">
      <c r="C594" s="2" t="n"/>
      <c r="D594" s="2" t="n"/>
      <c r="E594" s="5">
        <f>IF(OR($C594="",$D594=""),"",NETWORKDAYS.INTL($C594,$D594,IF('Ayarlar'!$B$2="Pazartesi–Cumartesi",11,1),'Resmî tatiller'!$A$2:$A$400)-0.5*SUMPRODUCT(('Resmî tatiller'!$C$2:$C$400&lt;&gt;"")*('Resmî tatiller'!$C$2:$C$400&gt;=$C594)*('Resmî tatiller'!$C$2:$C$400&lt;=$D594)*(WEEKDAY('Resmî tatiller'!$C$2:$C$400,2)&lt;IF('Ayarlar'!$B$2="Pazartesi–Cumartesi",7,6))))</f>
        <v/>
      </c>
      <c r="F594" s="6" t="n"/>
      <c r="G594" s="5">
        <f>IF(OR($E594="",$B594&lt;&gt;"Yıllık izin"),0,$E594+N($F594))</f>
        <v/>
      </c>
    </row>
    <row r="595">
      <c r="C595" s="2" t="n"/>
      <c r="D595" s="2" t="n"/>
      <c r="E595" s="5">
        <f>IF(OR($C595="",$D595=""),"",NETWORKDAYS.INTL($C595,$D595,IF('Ayarlar'!$B$2="Pazartesi–Cumartesi",11,1),'Resmî tatiller'!$A$2:$A$400)-0.5*SUMPRODUCT(('Resmî tatiller'!$C$2:$C$400&lt;&gt;"")*('Resmî tatiller'!$C$2:$C$400&gt;=$C595)*('Resmî tatiller'!$C$2:$C$400&lt;=$D595)*(WEEKDAY('Resmî tatiller'!$C$2:$C$400,2)&lt;IF('Ayarlar'!$B$2="Pazartesi–Cumartesi",7,6))))</f>
        <v/>
      </c>
      <c r="F595" s="6" t="n"/>
      <c r="G595" s="5">
        <f>IF(OR($E595="",$B595&lt;&gt;"Yıllık izin"),0,$E595+N($F595))</f>
        <v/>
      </c>
    </row>
    <row r="596">
      <c r="C596" s="2" t="n"/>
      <c r="D596" s="2" t="n"/>
      <c r="E596" s="5">
        <f>IF(OR($C596="",$D596=""),"",NETWORKDAYS.INTL($C596,$D596,IF('Ayarlar'!$B$2="Pazartesi–Cumartesi",11,1),'Resmî tatiller'!$A$2:$A$400)-0.5*SUMPRODUCT(('Resmî tatiller'!$C$2:$C$400&lt;&gt;"")*('Resmî tatiller'!$C$2:$C$400&gt;=$C596)*('Resmî tatiller'!$C$2:$C$400&lt;=$D596)*(WEEKDAY('Resmî tatiller'!$C$2:$C$400,2)&lt;IF('Ayarlar'!$B$2="Pazartesi–Cumartesi",7,6))))</f>
        <v/>
      </c>
      <c r="F596" s="6" t="n"/>
      <c r="G596" s="5">
        <f>IF(OR($E596="",$B596&lt;&gt;"Yıllık izin"),0,$E596+N($F596))</f>
        <v/>
      </c>
    </row>
    <row r="597">
      <c r="C597" s="2" t="n"/>
      <c r="D597" s="2" t="n"/>
      <c r="E597" s="5">
        <f>IF(OR($C597="",$D597=""),"",NETWORKDAYS.INTL($C597,$D597,IF('Ayarlar'!$B$2="Pazartesi–Cumartesi",11,1),'Resmî tatiller'!$A$2:$A$400)-0.5*SUMPRODUCT(('Resmî tatiller'!$C$2:$C$400&lt;&gt;"")*('Resmî tatiller'!$C$2:$C$400&gt;=$C597)*('Resmî tatiller'!$C$2:$C$400&lt;=$D597)*(WEEKDAY('Resmî tatiller'!$C$2:$C$400,2)&lt;IF('Ayarlar'!$B$2="Pazartesi–Cumartesi",7,6))))</f>
        <v/>
      </c>
      <c r="F597" s="6" t="n"/>
      <c r="G597" s="5">
        <f>IF(OR($E597="",$B597&lt;&gt;"Yıllık izin"),0,$E597+N($F597))</f>
        <v/>
      </c>
    </row>
    <row r="598">
      <c r="C598" s="2" t="n"/>
      <c r="D598" s="2" t="n"/>
      <c r="E598" s="5">
        <f>IF(OR($C598="",$D598=""),"",NETWORKDAYS.INTL($C598,$D598,IF('Ayarlar'!$B$2="Pazartesi–Cumartesi",11,1),'Resmî tatiller'!$A$2:$A$400)-0.5*SUMPRODUCT(('Resmî tatiller'!$C$2:$C$400&lt;&gt;"")*('Resmî tatiller'!$C$2:$C$400&gt;=$C598)*('Resmî tatiller'!$C$2:$C$400&lt;=$D598)*(WEEKDAY('Resmî tatiller'!$C$2:$C$400,2)&lt;IF('Ayarlar'!$B$2="Pazartesi–Cumartesi",7,6))))</f>
        <v/>
      </c>
      <c r="F598" s="6" t="n"/>
      <c r="G598" s="5">
        <f>IF(OR($E598="",$B598&lt;&gt;"Yıllık izin"),0,$E598+N($F598))</f>
        <v/>
      </c>
    </row>
    <row r="599">
      <c r="C599" s="2" t="n"/>
      <c r="D599" s="2" t="n"/>
      <c r="E599" s="5">
        <f>IF(OR($C599="",$D599=""),"",NETWORKDAYS.INTL($C599,$D599,IF('Ayarlar'!$B$2="Pazartesi–Cumartesi",11,1),'Resmî tatiller'!$A$2:$A$400)-0.5*SUMPRODUCT(('Resmî tatiller'!$C$2:$C$400&lt;&gt;"")*('Resmî tatiller'!$C$2:$C$400&gt;=$C599)*('Resmî tatiller'!$C$2:$C$400&lt;=$D599)*(WEEKDAY('Resmî tatiller'!$C$2:$C$400,2)&lt;IF('Ayarlar'!$B$2="Pazartesi–Cumartesi",7,6))))</f>
        <v/>
      </c>
      <c r="F599" s="6" t="n"/>
      <c r="G599" s="5">
        <f>IF(OR($E599="",$B599&lt;&gt;"Yıllık izin"),0,$E599+N($F599))</f>
        <v/>
      </c>
    </row>
    <row r="600">
      <c r="C600" s="2" t="n"/>
      <c r="D600" s="2" t="n"/>
      <c r="E600" s="5">
        <f>IF(OR($C600="",$D600=""),"",NETWORKDAYS.INTL($C600,$D600,IF('Ayarlar'!$B$2="Pazartesi–Cumartesi",11,1),'Resmî tatiller'!$A$2:$A$400)-0.5*SUMPRODUCT(('Resmî tatiller'!$C$2:$C$400&lt;&gt;"")*('Resmî tatiller'!$C$2:$C$400&gt;=$C600)*('Resmî tatiller'!$C$2:$C$400&lt;=$D600)*(WEEKDAY('Resmî tatiller'!$C$2:$C$400,2)&lt;IF('Ayarlar'!$B$2="Pazartesi–Cumartesi",7,6))))</f>
        <v/>
      </c>
      <c r="F600" s="6" t="n"/>
      <c r="G600" s="5">
        <f>IF(OR($E600="",$B600&lt;&gt;"Yıllık izin"),0,$E600+N($F600))</f>
        <v/>
      </c>
    </row>
    <row r="601">
      <c r="C601" s="2" t="n"/>
      <c r="D601" s="2" t="n"/>
      <c r="E601" s="5">
        <f>IF(OR($C601="",$D601=""),"",NETWORKDAYS.INTL($C601,$D601,IF('Ayarlar'!$B$2="Pazartesi–Cumartesi",11,1),'Resmî tatiller'!$A$2:$A$400)-0.5*SUMPRODUCT(('Resmî tatiller'!$C$2:$C$400&lt;&gt;"")*('Resmî tatiller'!$C$2:$C$400&gt;=$C601)*('Resmî tatiller'!$C$2:$C$400&lt;=$D601)*(WEEKDAY('Resmî tatiller'!$C$2:$C$400,2)&lt;IF('Ayarlar'!$B$2="Pazartesi–Cumartesi",7,6))))</f>
        <v/>
      </c>
      <c r="F601" s="6" t="n"/>
      <c r="G601" s="5">
        <f>IF(OR($E601="",$B601&lt;&gt;"Yıllık izin"),0,$E601+N($F601))</f>
        <v/>
      </c>
    </row>
    <row r="602">
      <c r="C602" s="2" t="n"/>
      <c r="D602" s="2" t="n"/>
      <c r="E602" s="5">
        <f>IF(OR($C602="",$D602=""),"",NETWORKDAYS.INTL($C602,$D602,IF('Ayarlar'!$B$2="Pazartesi–Cumartesi",11,1),'Resmî tatiller'!$A$2:$A$400)-0.5*SUMPRODUCT(('Resmî tatiller'!$C$2:$C$400&lt;&gt;"")*('Resmî tatiller'!$C$2:$C$400&gt;=$C602)*('Resmî tatiller'!$C$2:$C$400&lt;=$D602)*(WEEKDAY('Resmî tatiller'!$C$2:$C$400,2)&lt;IF('Ayarlar'!$B$2="Pazartesi–Cumartesi",7,6))))</f>
        <v/>
      </c>
      <c r="F602" s="6" t="n"/>
      <c r="G602" s="5">
        <f>IF(OR($E602="",$B602&lt;&gt;"Yıllık izin"),0,$E602+N($F602))</f>
        <v/>
      </c>
    </row>
    <row r="603">
      <c r="C603" s="2" t="n"/>
      <c r="D603" s="2" t="n"/>
      <c r="E603" s="5">
        <f>IF(OR($C603="",$D603=""),"",NETWORKDAYS.INTL($C603,$D603,IF('Ayarlar'!$B$2="Pazartesi–Cumartesi",11,1),'Resmî tatiller'!$A$2:$A$400)-0.5*SUMPRODUCT(('Resmî tatiller'!$C$2:$C$400&lt;&gt;"")*('Resmî tatiller'!$C$2:$C$400&gt;=$C603)*('Resmî tatiller'!$C$2:$C$400&lt;=$D603)*(WEEKDAY('Resmî tatiller'!$C$2:$C$400,2)&lt;IF('Ayarlar'!$B$2="Pazartesi–Cumartesi",7,6))))</f>
        <v/>
      </c>
      <c r="F603" s="6" t="n"/>
      <c r="G603" s="5">
        <f>IF(OR($E603="",$B603&lt;&gt;"Yıllık izin"),0,$E603+N($F603))</f>
        <v/>
      </c>
    </row>
    <row r="604">
      <c r="C604" s="2" t="n"/>
      <c r="D604" s="2" t="n"/>
      <c r="E604" s="5">
        <f>IF(OR($C604="",$D604=""),"",NETWORKDAYS.INTL($C604,$D604,IF('Ayarlar'!$B$2="Pazartesi–Cumartesi",11,1),'Resmî tatiller'!$A$2:$A$400)-0.5*SUMPRODUCT(('Resmî tatiller'!$C$2:$C$400&lt;&gt;"")*('Resmî tatiller'!$C$2:$C$400&gt;=$C604)*('Resmî tatiller'!$C$2:$C$400&lt;=$D604)*(WEEKDAY('Resmî tatiller'!$C$2:$C$400,2)&lt;IF('Ayarlar'!$B$2="Pazartesi–Cumartesi",7,6))))</f>
        <v/>
      </c>
      <c r="F604" s="6" t="n"/>
      <c r="G604" s="5">
        <f>IF(OR($E604="",$B604&lt;&gt;"Yıllık izin"),0,$E604+N($F604))</f>
        <v/>
      </c>
    </row>
    <row r="605">
      <c r="C605" s="2" t="n"/>
      <c r="D605" s="2" t="n"/>
      <c r="E605" s="5">
        <f>IF(OR($C605="",$D605=""),"",NETWORKDAYS.INTL($C605,$D605,IF('Ayarlar'!$B$2="Pazartesi–Cumartesi",11,1),'Resmî tatiller'!$A$2:$A$400)-0.5*SUMPRODUCT(('Resmî tatiller'!$C$2:$C$400&lt;&gt;"")*('Resmî tatiller'!$C$2:$C$400&gt;=$C605)*('Resmî tatiller'!$C$2:$C$400&lt;=$D605)*(WEEKDAY('Resmî tatiller'!$C$2:$C$400,2)&lt;IF('Ayarlar'!$B$2="Pazartesi–Cumartesi",7,6))))</f>
        <v/>
      </c>
      <c r="F605" s="6" t="n"/>
      <c r="G605" s="5">
        <f>IF(OR($E605="",$B605&lt;&gt;"Yıllık izin"),0,$E605+N($F605))</f>
        <v/>
      </c>
    </row>
    <row r="606">
      <c r="C606" s="2" t="n"/>
      <c r="D606" s="2" t="n"/>
      <c r="E606" s="5">
        <f>IF(OR($C606="",$D606=""),"",NETWORKDAYS.INTL($C606,$D606,IF('Ayarlar'!$B$2="Pazartesi–Cumartesi",11,1),'Resmî tatiller'!$A$2:$A$400)-0.5*SUMPRODUCT(('Resmî tatiller'!$C$2:$C$400&lt;&gt;"")*('Resmî tatiller'!$C$2:$C$400&gt;=$C606)*('Resmî tatiller'!$C$2:$C$400&lt;=$D606)*(WEEKDAY('Resmî tatiller'!$C$2:$C$400,2)&lt;IF('Ayarlar'!$B$2="Pazartesi–Cumartesi",7,6))))</f>
        <v/>
      </c>
      <c r="F606" s="6" t="n"/>
      <c r="G606" s="5">
        <f>IF(OR($E606="",$B606&lt;&gt;"Yıllık izin"),0,$E606+N($F606))</f>
        <v/>
      </c>
    </row>
    <row r="607">
      <c r="C607" s="2" t="n"/>
      <c r="D607" s="2" t="n"/>
      <c r="E607" s="5">
        <f>IF(OR($C607="",$D607=""),"",NETWORKDAYS.INTL($C607,$D607,IF('Ayarlar'!$B$2="Pazartesi–Cumartesi",11,1),'Resmî tatiller'!$A$2:$A$400)-0.5*SUMPRODUCT(('Resmî tatiller'!$C$2:$C$400&lt;&gt;"")*('Resmî tatiller'!$C$2:$C$400&gt;=$C607)*('Resmî tatiller'!$C$2:$C$400&lt;=$D607)*(WEEKDAY('Resmî tatiller'!$C$2:$C$400,2)&lt;IF('Ayarlar'!$B$2="Pazartesi–Cumartesi",7,6))))</f>
        <v/>
      </c>
      <c r="F607" s="6" t="n"/>
      <c r="G607" s="5">
        <f>IF(OR($E607="",$B607&lt;&gt;"Yıllık izin"),0,$E607+N($F607))</f>
        <v/>
      </c>
    </row>
    <row r="608">
      <c r="C608" s="2" t="n"/>
      <c r="D608" s="2" t="n"/>
      <c r="E608" s="5">
        <f>IF(OR($C608="",$D608=""),"",NETWORKDAYS.INTL($C608,$D608,IF('Ayarlar'!$B$2="Pazartesi–Cumartesi",11,1),'Resmî tatiller'!$A$2:$A$400)-0.5*SUMPRODUCT(('Resmî tatiller'!$C$2:$C$400&lt;&gt;"")*('Resmî tatiller'!$C$2:$C$400&gt;=$C608)*('Resmî tatiller'!$C$2:$C$400&lt;=$D608)*(WEEKDAY('Resmî tatiller'!$C$2:$C$400,2)&lt;IF('Ayarlar'!$B$2="Pazartesi–Cumartesi",7,6))))</f>
        <v/>
      </c>
      <c r="F608" s="6" t="n"/>
      <c r="G608" s="5">
        <f>IF(OR($E608="",$B608&lt;&gt;"Yıllık izin"),0,$E608+N($F608))</f>
        <v/>
      </c>
    </row>
    <row r="609">
      <c r="C609" s="2" t="n"/>
      <c r="D609" s="2" t="n"/>
      <c r="E609" s="5">
        <f>IF(OR($C609="",$D609=""),"",NETWORKDAYS.INTL($C609,$D609,IF('Ayarlar'!$B$2="Pazartesi–Cumartesi",11,1),'Resmî tatiller'!$A$2:$A$400)-0.5*SUMPRODUCT(('Resmî tatiller'!$C$2:$C$400&lt;&gt;"")*('Resmî tatiller'!$C$2:$C$400&gt;=$C609)*('Resmî tatiller'!$C$2:$C$400&lt;=$D609)*(WEEKDAY('Resmî tatiller'!$C$2:$C$400,2)&lt;IF('Ayarlar'!$B$2="Pazartesi–Cumartesi",7,6))))</f>
        <v/>
      </c>
      <c r="F609" s="6" t="n"/>
      <c r="G609" s="5">
        <f>IF(OR($E609="",$B609&lt;&gt;"Yıllık izin"),0,$E609+N($F609))</f>
        <v/>
      </c>
    </row>
    <row r="610">
      <c r="C610" s="2" t="n"/>
      <c r="D610" s="2" t="n"/>
      <c r="E610" s="5">
        <f>IF(OR($C610="",$D610=""),"",NETWORKDAYS.INTL($C610,$D610,IF('Ayarlar'!$B$2="Pazartesi–Cumartesi",11,1),'Resmî tatiller'!$A$2:$A$400)-0.5*SUMPRODUCT(('Resmî tatiller'!$C$2:$C$400&lt;&gt;"")*('Resmî tatiller'!$C$2:$C$400&gt;=$C610)*('Resmî tatiller'!$C$2:$C$400&lt;=$D610)*(WEEKDAY('Resmî tatiller'!$C$2:$C$400,2)&lt;IF('Ayarlar'!$B$2="Pazartesi–Cumartesi",7,6))))</f>
        <v/>
      </c>
      <c r="F610" s="6" t="n"/>
      <c r="G610" s="5">
        <f>IF(OR($E610="",$B610&lt;&gt;"Yıllık izin"),0,$E610+N($F610))</f>
        <v/>
      </c>
    </row>
    <row r="611">
      <c r="C611" s="2" t="n"/>
      <c r="D611" s="2" t="n"/>
      <c r="E611" s="5">
        <f>IF(OR($C611="",$D611=""),"",NETWORKDAYS.INTL($C611,$D611,IF('Ayarlar'!$B$2="Pazartesi–Cumartesi",11,1),'Resmî tatiller'!$A$2:$A$400)-0.5*SUMPRODUCT(('Resmî tatiller'!$C$2:$C$400&lt;&gt;"")*('Resmî tatiller'!$C$2:$C$400&gt;=$C611)*('Resmî tatiller'!$C$2:$C$400&lt;=$D611)*(WEEKDAY('Resmî tatiller'!$C$2:$C$400,2)&lt;IF('Ayarlar'!$B$2="Pazartesi–Cumartesi",7,6))))</f>
        <v/>
      </c>
      <c r="F611" s="6" t="n"/>
      <c r="G611" s="5">
        <f>IF(OR($E611="",$B611&lt;&gt;"Yıllık izin"),0,$E611+N($F611))</f>
        <v/>
      </c>
    </row>
    <row r="612">
      <c r="C612" s="2" t="n"/>
      <c r="D612" s="2" t="n"/>
      <c r="E612" s="5">
        <f>IF(OR($C612="",$D612=""),"",NETWORKDAYS.INTL($C612,$D612,IF('Ayarlar'!$B$2="Pazartesi–Cumartesi",11,1),'Resmî tatiller'!$A$2:$A$400)-0.5*SUMPRODUCT(('Resmî tatiller'!$C$2:$C$400&lt;&gt;"")*('Resmî tatiller'!$C$2:$C$400&gt;=$C612)*('Resmî tatiller'!$C$2:$C$400&lt;=$D612)*(WEEKDAY('Resmî tatiller'!$C$2:$C$400,2)&lt;IF('Ayarlar'!$B$2="Pazartesi–Cumartesi",7,6))))</f>
        <v/>
      </c>
      <c r="F612" s="6" t="n"/>
      <c r="G612" s="5">
        <f>IF(OR($E612="",$B612&lt;&gt;"Yıllık izin"),0,$E612+N($F612))</f>
        <v/>
      </c>
    </row>
    <row r="613">
      <c r="C613" s="2" t="n"/>
      <c r="D613" s="2" t="n"/>
      <c r="E613" s="5">
        <f>IF(OR($C613="",$D613=""),"",NETWORKDAYS.INTL($C613,$D613,IF('Ayarlar'!$B$2="Pazartesi–Cumartesi",11,1),'Resmî tatiller'!$A$2:$A$400)-0.5*SUMPRODUCT(('Resmî tatiller'!$C$2:$C$400&lt;&gt;"")*('Resmî tatiller'!$C$2:$C$400&gt;=$C613)*('Resmî tatiller'!$C$2:$C$400&lt;=$D613)*(WEEKDAY('Resmî tatiller'!$C$2:$C$400,2)&lt;IF('Ayarlar'!$B$2="Pazartesi–Cumartesi",7,6))))</f>
        <v/>
      </c>
      <c r="F613" s="6" t="n"/>
      <c r="G613" s="5">
        <f>IF(OR($E613="",$B613&lt;&gt;"Yıllık izin"),0,$E613+N($F613))</f>
        <v/>
      </c>
    </row>
    <row r="614">
      <c r="C614" s="2" t="n"/>
      <c r="D614" s="2" t="n"/>
      <c r="E614" s="5">
        <f>IF(OR($C614="",$D614=""),"",NETWORKDAYS.INTL($C614,$D614,IF('Ayarlar'!$B$2="Pazartesi–Cumartesi",11,1),'Resmî tatiller'!$A$2:$A$400)-0.5*SUMPRODUCT(('Resmî tatiller'!$C$2:$C$400&lt;&gt;"")*('Resmî tatiller'!$C$2:$C$400&gt;=$C614)*('Resmî tatiller'!$C$2:$C$400&lt;=$D614)*(WEEKDAY('Resmî tatiller'!$C$2:$C$400,2)&lt;IF('Ayarlar'!$B$2="Pazartesi–Cumartesi",7,6))))</f>
        <v/>
      </c>
      <c r="F614" s="6" t="n"/>
      <c r="G614" s="5">
        <f>IF(OR($E614="",$B614&lt;&gt;"Yıllık izin"),0,$E614+N($F614))</f>
        <v/>
      </c>
    </row>
    <row r="615">
      <c r="C615" s="2" t="n"/>
      <c r="D615" s="2" t="n"/>
      <c r="E615" s="5">
        <f>IF(OR($C615="",$D615=""),"",NETWORKDAYS.INTL($C615,$D615,IF('Ayarlar'!$B$2="Pazartesi–Cumartesi",11,1),'Resmî tatiller'!$A$2:$A$400)-0.5*SUMPRODUCT(('Resmî tatiller'!$C$2:$C$400&lt;&gt;"")*('Resmî tatiller'!$C$2:$C$400&gt;=$C615)*('Resmî tatiller'!$C$2:$C$400&lt;=$D615)*(WEEKDAY('Resmî tatiller'!$C$2:$C$400,2)&lt;IF('Ayarlar'!$B$2="Pazartesi–Cumartesi",7,6))))</f>
        <v/>
      </c>
      <c r="F615" s="6" t="n"/>
      <c r="G615" s="5">
        <f>IF(OR($E615="",$B615&lt;&gt;"Yıllık izin"),0,$E615+N($F615))</f>
        <v/>
      </c>
    </row>
    <row r="616">
      <c r="C616" s="2" t="n"/>
      <c r="D616" s="2" t="n"/>
      <c r="E616" s="5">
        <f>IF(OR($C616="",$D616=""),"",NETWORKDAYS.INTL($C616,$D616,IF('Ayarlar'!$B$2="Pazartesi–Cumartesi",11,1),'Resmî tatiller'!$A$2:$A$400)-0.5*SUMPRODUCT(('Resmî tatiller'!$C$2:$C$400&lt;&gt;"")*('Resmî tatiller'!$C$2:$C$400&gt;=$C616)*('Resmî tatiller'!$C$2:$C$400&lt;=$D616)*(WEEKDAY('Resmî tatiller'!$C$2:$C$400,2)&lt;IF('Ayarlar'!$B$2="Pazartesi–Cumartesi",7,6))))</f>
        <v/>
      </c>
      <c r="F616" s="6" t="n"/>
      <c r="G616" s="5">
        <f>IF(OR($E616="",$B616&lt;&gt;"Yıllık izin"),0,$E616+N($F616))</f>
        <v/>
      </c>
    </row>
    <row r="617">
      <c r="C617" s="2" t="n"/>
      <c r="D617" s="2" t="n"/>
      <c r="E617" s="5">
        <f>IF(OR($C617="",$D617=""),"",NETWORKDAYS.INTL($C617,$D617,IF('Ayarlar'!$B$2="Pazartesi–Cumartesi",11,1),'Resmî tatiller'!$A$2:$A$400)-0.5*SUMPRODUCT(('Resmî tatiller'!$C$2:$C$400&lt;&gt;"")*('Resmî tatiller'!$C$2:$C$400&gt;=$C617)*('Resmî tatiller'!$C$2:$C$400&lt;=$D617)*(WEEKDAY('Resmî tatiller'!$C$2:$C$400,2)&lt;IF('Ayarlar'!$B$2="Pazartesi–Cumartesi",7,6))))</f>
        <v/>
      </c>
      <c r="F617" s="6" t="n"/>
      <c r="G617" s="5">
        <f>IF(OR($E617="",$B617&lt;&gt;"Yıllık izin"),0,$E617+N($F617))</f>
        <v/>
      </c>
    </row>
    <row r="618">
      <c r="C618" s="2" t="n"/>
      <c r="D618" s="2" t="n"/>
      <c r="E618" s="5">
        <f>IF(OR($C618="",$D618=""),"",NETWORKDAYS.INTL($C618,$D618,IF('Ayarlar'!$B$2="Pazartesi–Cumartesi",11,1),'Resmî tatiller'!$A$2:$A$400)-0.5*SUMPRODUCT(('Resmî tatiller'!$C$2:$C$400&lt;&gt;"")*('Resmî tatiller'!$C$2:$C$400&gt;=$C618)*('Resmî tatiller'!$C$2:$C$400&lt;=$D618)*(WEEKDAY('Resmî tatiller'!$C$2:$C$400,2)&lt;IF('Ayarlar'!$B$2="Pazartesi–Cumartesi",7,6))))</f>
        <v/>
      </c>
      <c r="F618" s="6" t="n"/>
      <c r="G618" s="5">
        <f>IF(OR($E618="",$B618&lt;&gt;"Yıllık izin"),0,$E618+N($F618))</f>
        <v/>
      </c>
    </row>
    <row r="619">
      <c r="C619" s="2" t="n"/>
      <c r="D619" s="2" t="n"/>
      <c r="E619" s="5">
        <f>IF(OR($C619="",$D619=""),"",NETWORKDAYS.INTL($C619,$D619,IF('Ayarlar'!$B$2="Pazartesi–Cumartesi",11,1),'Resmî tatiller'!$A$2:$A$400)-0.5*SUMPRODUCT(('Resmî tatiller'!$C$2:$C$400&lt;&gt;"")*('Resmî tatiller'!$C$2:$C$400&gt;=$C619)*('Resmî tatiller'!$C$2:$C$400&lt;=$D619)*(WEEKDAY('Resmî tatiller'!$C$2:$C$400,2)&lt;IF('Ayarlar'!$B$2="Pazartesi–Cumartesi",7,6))))</f>
        <v/>
      </c>
      <c r="F619" s="6" t="n"/>
      <c r="G619" s="5">
        <f>IF(OR($E619="",$B619&lt;&gt;"Yıllık izin"),0,$E619+N($F619))</f>
        <v/>
      </c>
    </row>
    <row r="620">
      <c r="C620" s="2" t="n"/>
      <c r="D620" s="2" t="n"/>
      <c r="E620" s="5">
        <f>IF(OR($C620="",$D620=""),"",NETWORKDAYS.INTL($C620,$D620,IF('Ayarlar'!$B$2="Pazartesi–Cumartesi",11,1),'Resmî tatiller'!$A$2:$A$400)-0.5*SUMPRODUCT(('Resmî tatiller'!$C$2:$C$400&lt;&gt;"")*('Resmî tatiller'!$C$2:$C$400&gt;=$C620)*('Resmî tatiller'!$C$2:$C$400&lt;=$D620)*(WEEKDAY('Resmî tatiller'!$C$2:$C$400,2)&lt;IF('Ayarlar'!$B$2="Pazartesi–Cumartesi",7,6))))</f>
        <v/>
      </c>
      <c r="F620" s="6" t="n"/>
      <c r="G620" s="5">
        <f>IF(OR($E620="",$B620&lt;&gt;"Yıllık izin"),0,$E620+N($F620))</f>
        <v/>
      </c>
    </row>
    <row r="621">
      <c r="C621" s="2" t="n"/>
      <c r="D621" s="2" t="n"/>
      <c r="E621" s="5">
        <f>IF(OR($C621="",$D621=""),"",NETWORKDAYS.INTL($C621,$D621,IF('Ayarlar'!$B$2="Pazartesi–Cumartesi",11,1),'Resmî tatiller'!$A$2:$A$400)-0.5*SUMPRODUCT(('Resmî tatiller'!$C$2:$C$400&lt;&gt;"")*('Resmî tatiller'!$C$2:$C$400&gt;=$C621)*('Resmî tatiller'!$C$2:$C$400&lt;=$D621)*(WEEKDAY('Resmî tatiller'!$C$2:$C$400,2)&lt;IF('Ayarlar'!$B$2="Pazartesi–Cumartesi",7,6))))</f>
        <v/>
      </c>
      <c r="F621" s="6" t="n"/>
      <c r="G621" s="5">
        <f>IF(OR($E621="",$B621&lt;&gt;"Yıllık izin"),0,$E621+N($F621))</f>
        <v/>
      </c>
    </row>
    <row r="622">
      <c r="C622" s="2" t="n"/>
      <c r="D622" s="2" t="n"/>
      <c r="E622" s="5">
        <f>IF(OR($C622="",$D622=""),"",NETWORKDAYS.INTL($C622,$D622,IF('Ayarlar'!$B$2="Pazartesi–Cumartesi",11,1),'Resmî tatiller'!$A$2:$A$400)-0.5*SUMPRODUCT(('Resmî tatiller'!$C$2:$C$400&lt;&gt;"")*('Resmî tatiller'!$C$2:$C$400&gt;=$C622)*('Resmî tatiller'!$C$2:$C$400&lt;=$D622)*(WEEKDAY('Resmî tatiller'!$C$2:$C$400,2)&lt;IF('Ayarlar'!$B$2="Pazartesi–Cumartesi",7,6))))</f>
        <v/>
      </c>
      <c r="F622" s="6" t="n"/>
      <c r="G622" s="5">
        <f>IF(OR($E622="",$B622&lt;&gt;"Yıllık izin"),0,$E622+N($F622))</f>
        <v/>
      </c>
    </row>
    <row r="623">
      <c r="C623" s="2" t="n"/>
      <c r="D623" s="2" t="n"/>
      <c r="E623" s="5">
        <f>IF(OR($C623="",$D623=""),"",NETWORKDAYS.INTL($C623,$D623,IF('Ayarlar'!$B$2="Pazartesi–Cumartesi",11,1),'Resmî tatiller'!$A$2:$A$400)-0.5*SUMPRODUCT(('Resmî tatiller'!$C$2:$C$400&lt;&gt;"")*('Resmî tatiller'!$C$2:$C$400&gt;=$C623)*('Resmî tatiller'!$C$2:$C$400&lt;=$D623)*(WEEKDAY('Resmî tatiller'!$C$2:$C$400,2)&lt;IF('Ayarlar'!$B$2="Pazartesi–Cumartesi",7,6))))</f>
        <v/>
      </c>
      <c r="F623" s="6" t="n"/>
      <c r="G623" s="5">
        <f>IF(OR($E623="",$B623&lt;&gt;"Yıllık izin"),0,$E623+N($F623))</f>
        <v/>
      </c>
    </row>
    <row r="624">
      <c r="C624" s="2" t="n"/>
      <c r="D624" s="2" t="n"/>
      <c r="E624" s="5">
        <f>IF(OR($C624="",$D624=""),"",NETWORKDAYS.INTL($C624,$D624,IF('Ayarlar'!$B$2="Pazartesi–Cumartesi",11,1),'Resmî tatiller'!$A$2:$A$400)-0.5*SUMPRODUCT(('Resmî tatiller'!$C$2:$C$400&lt;&gt;"")*('Resmî tatiller'!$C$2:$C$400&gt;=$C624)*('Resmî tatiller'!$C$2:$C$400&lt;=$D624)*(WEEKDAY('Resmî tatiller'!$C$2:$C$400,2)&lt;IF('Ayarlar'!$B$2="Pazartesi–Cumartesi",7,6))))</f>
        <v/>
      </c>
      <c r="F624" s="6" t="n"/>
      <c r="G624" s="5">
        <f>IF(OR($E624="",$B624&lt;&gt;"Yıllık izin"),0,$E624+N($F624))</f>
        <v/>
      </c>
    </row>
    <row r="625">
      <c r="C625" s="2" t="n"/>
      <c r="D625" s="2" t="n"/>
      <c r="E625" s="5">
        <f>IF(OR($C625="",$D625=""),"",NETWORKDAYS.INTL($C625,$D625,IF('Ayarlar'!$B$2="Pazartesi–Cumartesi",11,1),'Resmî tatiller'!$A$2:$A$400)-0.5*SUMPRODUCT(('Resmî tatiller'!$C$2:$C$400&lt;&gt;"")*('Resmî tatiller'!$C$2:$C$400&gt;=$C625)*('Resmî tatiller'!$C$2:$C$400&lt;=$D625)*(WEEKDAY('Resmî tatiller'!$C$2:$C$400,2)&lt;IF('Ayarlar'!$B$2="Pazartesi–Cumartesi",7,6))))</f>
        <v/>
      </c>
      <c r="F625" s="6" t="n"/>
      <c r="G625" s="5">
        <f>IF(OR($E625="",$B625&lt;&gt;"Yıllık izin"),0,$E625+N($F625))</f>
        <v/>
      </c>
    </row>
    <row r="626">
      <c r="C626" s="2" t="n"/>
      <c r="D626" s="2" t="n"/>
      <c r="E626" s="5">
        <f>IF(OR($C626="",$D626=""),"",NETWORKDAYS.INTL($C626,$D626,IF('Ayarlar'!$B$2="Pazartesi–Cumartesi",11,1),'Resmî tatiller'!$A$2:$A$400)-0.5*SUMPRODUCT(('Resmî tatiller'!$C$2:$C$400&lt;&gt;"")*('Resmî tatiller'!$C$2:$C$400&gt;=$C626)*('Resmî tatiller'!$C$2:$C$400&lt;=$D626)*(WEEKDAY('Resmî tatiller'!$C$2:$C$400,2)&lt;IF('Ayarlar'!$B$2="Pazartesi–Cumartesi",7,6))))</f>
        <v/>
      </c>
      <c r="F626" s="6" t="n"/>
      <c r="G626" s="5">
        <f>IF(OR($E626="",$B626&lt;&gt;"Yıllık izin"),0,$E626+N($F626))</f>
        <v/>
      </c>
    </row>
    <row r="627">
      <c r="C627" s="2" t="n"/>
      <c r="D627" s="2" t="n"/>
      <c r="E627" s="5">
        <f>IF(OR($C627="",$D627=""),"",NETWORKDAYS.INTL($C627,$D627,IF('Ayarlar'!$B$2="Pazartesi–Cumartesi",11,1),'Resmî tatiller'!$A$2:$A$400)-0.5*SUMPRODUCT(('Resmî tatiller'!$C$2:$C$400&lt;&gt;"")*('Resmî tatiller'!$C$2:$C$400&gt;=$C627)*('Resmî tatiller'!$C$2:$C$400&lt;=$D627)*(WEEKDAY('Resmî tatiller'!$C$2:$C$400,2)&lt;IF('Ayarlar'!$B$2="Pazartesi–Cumartesi",7,6))))</f>
        <v/>
      </c>
      <c r="F627" s="6" t="n"/>
      <c r="G627" s="5">
        <f>IF(OR($E627="",$B627&lt;&gt;"Yıllık izin"),0,$E627+N($F627))</f>
        <v/>
      </c>
    </row>
    <row r="628">
      <c r="C628" s="2" t="n"/>
      <c r="D628" s="2" t="n"/>
      <c r="E628" s="5">
        <f>IF(OR($C628="",$D628=""),"",NETWORKDAYS.INTL($C628,$D628,IF('Ayarlar'!$B$2="Pazartesi–Cumartesi",11,1),'Resmî tatiller'!$A$2:$A$400)-0.5*SUMPRODUCT(('Resmî tatiller'!$C$2:$C$400&lt;&gt;"")*('Resmî tatiller'!$C$2:$C$400&gt;=$C628)*('Resmî tatiller'!$C$2:$C$400&lt;=$D628)*(WEEKDAY('Resmî tatiller'!$C$2:$C$400,2)&lt;IF('Ayarlar'!$B$2="Pazartesi–Cumartesi",7,6))))</f>
        <v/>
      </c>
      <c r="F628" s="6" t="n"/>
      <c r="G628" s="5">
        <f>IF(OR($E628="",$B628&lt;&gt;"Yıllık izin"),0,$E628+N($F628))</f>
        <v/>
      </c>
    </row>
    <row r="629">
      <c r="C629" s="2" t="n"/>
      <c r="D629" s="2" t="n"/>
      <c r="E629" s="5">
        <f>IF(OR($C629="",$D629=""),"",NETWORKDAYS.INTL($C629,$D629,IF('Ayarlar'!$B$2="Pazartesi–Cumartesi",11,1),'Resmî tatiller'!$A$2:$A$400)-0.5*SUMPRODUCT(('Resmî tatiller'!$C$2:$C$400&lt;&gt;"")*('Resmî tatiller'!$C$2:$C$400&gt;=$C629)*('Resmî tatiller'!$C$2:$C$400&lt;=$D629)*(WEEKDAY('Resmî tatiller'!$C$2:$C$400,2)&lt;IF('Ayarlar'!$B$2="Pazartesi–Cumartesi",7,6))))</f>
        <v/>
      </c>
      <c r="F629" s="6" t="n"/>
      <c r="G629" s="5">
        <f>IF(OR($E629="",$B629&lt;&gt;"Yıllık izin"),0,$E629+N($F629))</f>
        <v/>
      </c>
    </row>
    <row r="630">
      <c r="C630" s="2" t="n"/>
      <c r="D630" s="2" t="n"/>
      <c r="E630" s="5">
        <f>IF(OR($C630="",$D630=""),"",NETWORKDAYS.INTL($C630,$D630,IF('Ayarlar'!$B$2="Pazartesi–Cumartesi",11,1),'Resmî tatiller'!$A$2:$A$400)-0.5*SUMPRODUCT(('Resmî tatiller'!$C$2:$C$400&lt;&gt;"")*('Resmî tatiller'!$C$2:$C$400&gt;=$C630)*('Resmî tatiller'!$C$2:$C$400&lt;=$D630)*(WEEKDAY('Resmî tatiller'!$C$2:$C$400,2)&lt;IF('Ayarlar'!$B$2="Pazartesi–Cumartesi",7,6))))</f>
        <v/>
      </c>
      <c r="F630" s="6" t="n"/>
      <c r="G630" s="5">
        <f>IF(OR($E630="",$B630&lt;&gt;"Yıllık izin"),0,$E630+N($F630))</f>
        <v/>
      </c>
    </row>
    <row r="631">
      <c r="C631" s="2" t="n"/>
      <c r="D631" s="2" t="n"/>
      <c r="E631" s="5">
        <f>IF(OR($C631="",$D631=""),"",NETWORKDAYS.INTL($C631,$D631,IF('Ayarlar'!$B$2="Pazartesi–Cumartesi",11,1),'Resmî tatiller'!$A$2:$A$400)-0.5*SUMPRODUCT(('Resmî tatiller'!$C$2:$C$400&lt;&gt;"")*('Resmî tatiller'!$C$2:$C$400&gt;=$C631)*('Resmî tatiller'!$C$2:$C$400&lt;=$D631)*(WEEKDAY('Resmî tatiller'!$C$2:$C$400,2)&lt;IF('Ayarlar'!$B$2="Pazartesi–Cumartesi",7,6))))</f>
        <v/>
      </c>
      <c r="F631" s="6" t="n"/>
      <c r="G631" s="5">
        <f>IF(OR($E631="",$B631&lt;&gt;"Yıllık izin"),0,$E631+N($F631))</f>
        <v/>
      </c>
    </row>
    <row r="632">
      <c r="C632" s="2" t="n"/>
      <c r="D632" s="2" t="n"/>
      <c r="E632" s="5">
        <f>IF(OR($C632="",$D632=""),"",NETWORKDAYS.INTL($C632,$D632,IF('Ayarlar'!$B$2="Pazartesi–Cumartesi",11,1),'Resmî tatiller'!$A$2:$A$400)-0.5*SUMPRODUCT(('Resmî tatiller'!$C$2:$C$400&lt;&gt;"")*('Resmî tatiller'!$C$2:$C$400&gt;=$C632)*('Resmî tatiller'!$C$2:$C$400&lt;=$D632)*(WEEKDAY('Resmî tatiller'!$C$2:$C$400,2)&lt;IF('Ayarlar'!$B$2="Pazartesi–Cumartesi",7,6))))</f>
        <v/>
      </c>
      <c r="F632" s="6" t="n"/>
      <c r="G632" s="5">
        <f>IF(OR($E632="",$B632&lt;&gt;"Yıllık izin"),0,$E632+N($F632))</f>
        <v/>
      </c>
    </row>
    <row r="633">
      <c r="C633" s="2" t="n"/>
      <c r="D633" s="2" t="n"/>
      <c r="E633" s="5">
        <f>IF(OR($C633="",$D633=""),"",NETWORKDAYS.INTL($C633,$D633,IF('Ayarlar'!$B$2="Pazartesi–Cumartesi",11,1),'Resmî tatiller'!$A$2:$A$400)-0.5*SUMPRODUCT(('Resmî tatiller'!$C$2:$C$400&lt;&gt;"")*('Resmî tatiller'!$C$2:$C$400&gt;=$C633)*('Resmî tatiller'!$C$2:$C$400&lt;=$D633)*(WEEKDAY('Resmî tatiller'!$C$2:$C$400,2)&lt;IF('Ayarlar'!$B$2="Pazartesi–Cumartesi",7,6))))</f>
        <v/>
      </c>
      <c r="F633" s="6" t="n"/>
      <c r="G633" s="5">
        <f>IF(OR($E633="",$B633&lt;&gt;"Yıllık izin"),0,$E633+N($F633))</f>
        <v/>
      </c>
    </row>
    <row r="634">
      <c r="C634" s="2" t="n"/>
      <c r="D634" s="2" t="n"/>
      <c r="E634" s="5">
        <f>IF(OR($C634="",$D634=""),"",NETWORKDAYS.INTL($C634,$D634,IF('Ayarlar'!$B$2="Pazartesi–Cumartesi",11,1),'Resmî tatiller'!$A$2:$A$400)-0.5*SUMPRODUCT(('Resmî tatiller'!$C$2:$C$400&lt;&gt;"")*('Resmî tatiller'!$C$2:$C$400&gt;=$C634)*('Resmî tatiller'!$C$2:$C$400&lt;=$D634)*(WEEKDAY('Resmî tatiller'!$C$2:$C$400,2)&lt;IF('Ayarlar'!$B$2="Pazartesi–Cumartesi",7,6))))</f>
        <v/>
      </c>
      <c r="F634" s="6" t="n"/>
      <c r="G634" s="5">
        <f>IF(OR($E634="",$B634&lt;&gt;"Yıllık izin"),0,$E634+N($F634))</f>
        <v/>
      </c>
    </row>
    <row r="635">
      <c r="C635" s="2" t="n"/>
      <c r="D635" s="2" t="n"/>
      <c r="E635" s="5">
        <f>IF(OR($C635="",$D635=""),"",NETWORKDAYS.INTL($C635,$D635,IF('Ayarlar'!$B$2="Pazartesi–Cumartesi",11,1),'Resmî tatiller'!$A$2:$A$400)-0.5*SUMPRODUCT(('Resmî tatiller'!$C$2:$C$400&lt;&gt;"")*('Resmî tatiller'!$C$2:$C$400&gt;=$C635)*('Resmî tatiller'!$C$2:$C$400&lt;=$D635)*(WEEKDAY('Resmî tatiller'!$C$2:$C$400,2)&lt;IF('Ayarlar'!$B$2="Pazartesi–Cumartesi",7,6))))</f>
        <v/>
      </c>
      <c r="F635" s="6" t="n"/>
      <c r="G635" s="5">
        <f>IF(OR($E635="",$B635&lt;&gt;"Yıllık izin"),0,$E635+N($F635))</f>
        <v/>
      </c>
    </row>
    <row r="636">
      <c r="C636" s="2" t="n"/>
      <c r="D636" s="2" t="n"/>
      <c r="E636" s="5">
        <f>IF(OR($C636="",$D636=""),"",NETWORKDAYS.INTL($C636,$D636,IF('Ayarlar'!$B$2="Pazartesi–Cumartesi",11,1),'Resmî tatiller'!$A$2:$A$400)-0.5*SUMPRODUCT(('Resmî tatiller'!$C$2:$C$400&lt;&gt;"")*('Resmî tatiller'!$C$2:$C$400&gt;=$C636)*('Resmî tatiller'!$C$2:$C$400&lt;=$D636)*(WEEKDAY('Resmî tatiller'!$C$2:$C$400,2)&lt;IF('Ayarlar'!$B$2="Pazartesi–Cumartesi",7,6))))</f>
        <v/>
      </c>
      <c r="F636" s="6" t="n"/>
      <c r="G636" s="5">
        <f>IF(OR($E636="",$B636&lt;&gt;"Yıllık izin"),0,$E636+N($F636))</f>
        <v/>
      </c>
    </row>
    <row r="637">
      <c r="C637" s="2" t="n"/>
      <c r="D637" s="2" t="n"/>
      <c r="E637" s="5">
        <f>IF(OR($C637="",$D637=""),"",NETWORKDAYS.INTL($C637,$D637,IF('Ayarlar'!$B$2="Pazartesi–Cumartesi",11,1),'Resmî tatiller'!$A$2:$A$400)-0.5*SUMPRODUCT(('Resmî tatiller'!$C$2:$C$400&lt;&gt;"")*('Resmî tatiller'!$C$2:$C$400&gt;=$C637)*('Resmî tatiller'!$C$2:$C$400&lt;=$D637)*(WEEKDAY('Resmî tatiller'!$C$2:$C$400,2)&lt;IF('Ayarlar'!$B$2="Pazartesi–Cumartesi",7,6))))</f>
        <v/>
      </c>
      <c r="F637" s="6" t="n"/>
      <c r="G637" s="5">
        <f>IF(OR($E637="",$B637&lt;&gt;"Yıllık izin"),0,$E637+N($F637))</f>
        <v/>
      </c>
    </row>
    <row r="638">
      <c r="C638" s="2" t="n"/>
      <c r="D638" s="2" t="n"/>
      <c r="E638" s="5">
        <f>IF(OR($C638="",$D638=""),"",NETWORKDAYS.INTL($C638,$D638,IF('Ayarlar'!$B$2="Pazartesi–Cumartesi",11,1),'Resmî tatiller'!$A$2:$A$400)-0.5*SUMPRODUCT(('Resmî tatiller'!$C$2:$C$400&lt;&gt;"")*('Resmî tatiller'!$C$2:$C$400&gt;=$C638)*('Resmî tatiller'!$C$2:$C$400&lt;=$D638)*(WEEKDAY('Resmî tatiller'!$C$2:$C$400,2)&lt;IF('Ayarlar'!$B$2="Pazartesi–Cumartesi",7,6))))</f>
        <v/>
      </c>
      <c r="F638" s="6" t="n"/>
      <c r="G638" s="5">
        <f>IF(OR($E638="",$B638&lt;&gt;"Yıllık izin"),0,$E638+N($F638))</f>
        <v/>
      </c>
    </row>
    <row r="639">
      <c r="C639" s="2" t="n"/>
      <c r="D639" s="2" t="n"/>
      <c r="E639" s="5">
        <f>IF(OR($C639="",$D639=""),"",NETWORKDAYS.INTL($C639,$D639,IF('Ayarlar'!$B$2="Pazartesi–Cumartesi",11,1),'Resmî tatiller'!$A$2:$A$400)-0.5*SUMPRODUCT(('Resmî tatiller'!$C$2:$C$400&lt;&gt;"")*('Resmî tatiller'!$C$2:$C$400&gt;=$C639)*('Resmî tatiller'!$C$2:$C$400&lt;=$D639)*(WEEKDAY('Resmî tatiller'!$C$2:$C$400,2)&lt;IF('Ayarlar'!$B$2="Pazartesi–Cumartesi",7,6))))</f>
        <v/>
      </c>
      <c r="F639" s="6" t="n"/>
      <c r="G639" s="5">
        <f>IF(OR($E639="",$B639&lt;&gt;"Yıllık izin"),0,$E639+N($F639))</f>
        <v/>
      </c>
    </row>
    <row r="640">
      <c r="C640" s="2" t="n"/>
      <c r="D640" s="2" t="n"/>
      <c r="E640" s="5">
        <f>IF(OR($C640="",$D640=""),"",NETWORKDAYS.INTL($C640,$D640,IF('Ayarlar'!$B$2="Pazartesi–Cumartesi",11,1),'Resmî tatiller'!$A$2:$A$400)-0.5*SUMPRODUCT(('Resmî tatiller'!$C$2:$C$400&lt;&gt;"")*('Resmî tatiller'!$C$2:$C$400&gt;=$C640)*('Resmî tatiller'!$C$2:$C$400&lt;=$D640)*(WEEKDAY('Resmî tatiller'!$C$2:$C$400,2)&lt;IF('Ayarlar'!$B$2="Pazartesi–Cumartesi",7,6))))</f>
        <v/>
      </c>
      <c r="F640" s="6" t="n"/>
      <c r="G640" s="5">
        <f>IF(OR($E640="",$B640&lt;&gt;"Yıllık izin"),0,$E640+N($F640))</f>
        <v/>
      </c>
    </row>
    <row r="641">
      <c r="C641" s="2" t="n"/>
      <c r="D641" s="2" t="n"/>
      <c r="E641" s="5">
        <f>IF(OR($C641="",$D641=""),"",NETWORKDAYS.INTL($C641,$D641,IF('Ayarlar'!$B$2="Pazartesi–Cumartesi",11,1),'Resmî tatiller'!$A$2:$A$400)-0.5*SUMPRODUCT(('Resmî tatiller'!$C$2:$C$400&lt;&gt;"")*('Resmî tatiller'!$C$2:$C$400&gt;=$C641)*('Resmî tatiller'!$C$2:$C$400&lt;=$D641)*(WEEKDAY('Resmî tatiller'!$C$2:$C$400,2)&lt;IF('Ayarlar'!$B$2="Pazartesi–Cumartesi",7,6))))</f>
        <v/>
      </c>
      <c r="F641" s="6" t="n"/>
      <c r="G641" s="5">
        <f>IF(OR($E641="",$B641&lt;&gt;"Yıllık izin"),0,$E641+N($F641))</f>
        <v/>
      </c>
    </row>
    <row r="642">
      <c r="C642" s="2" t="n"/>
      <c r="D642" s="2" t="n"/>
      <c r="E642" s="5">
        <f>IF(OR($C642="",$D642=""),"",NETWORKDAYS.INTL($C642,$D642,IF('Ayarlar'!$B$2="Pazartesi–Cumartesi",11,1),'Resmî tatiller'!$A$2:$A$400)-0.5*SUMPRODUCT(('Resmî tatiller'!$C$2:$C$400&lt;&gt;"")*('Resmî tatiller'!$C$2:$C$400&gt;=$C642)*('Resmî tatiller'!$C$2:$C$400&lt;=$D642)*(WEEKDAY('Resmî tatiller'!$C$2:$C$400,2)&lt;IF('Ayarlar'!$B$2="Pazartesi–Cumartesi",7,6))))</f>
        <v/>
      </c>
      <c r="F642" s="6" t="n"/>
      <c r="G642" s="5">
        <f>IF(OR($E642="",$B642&lt;&gt;"Yıllık izin"),0,$E642+N($F642))</f>
        <v/>
      </c>
    </row>
    <row r="643">
      <c r="C643" s="2" t="n"/>
      <c r="D643" s="2" t="n"/>
      <c r="E643" s="5">
        <f>IF(OR($C643="",$D643=""),"",NETWORKDAYS.INTL($C643,$D643,IF('Ayarlar'!$B$2="Pazartesi–Cumartesi",11,1),'Resmî tatiller'!$A$2:$A$400)-0.5*SUMPRODUCT(('Resmî tatiller'!$C$2:$C$400&lt;&gt;"")*('Resmî tatiller'!$C$2:$C$400&gt;=$C643)*('Resmî tatiller'!$C$2:$C$400&lt;=$D643)*(WEEKDAY('Resmî tatiller'!$C$2:$C$400,2)&lt;IF('Ayarlar'!$B$2="Pazartesi–Cumartesi",7,6))))</f>
        <v/>
      </c>
      <c r="F643" s="6" t="n"/>
      <c r="G643" s="5">
        <f>IF(OR($E643="",$B643&lt;&gt;"Yıllık izin"),0,$E643+N($F643))</f>
        <v/>
      </c>
    </row>
    <row r="644">
      <c r="C644" s="2" t="n"/>
      <c r="D644" s="2" t="n"/>
      <c r="E644" s="5">
        <f>IF(OR($C644="",$D644=""),"",NETWORKDAYS.INTL($C644,$D644,IF('Ayarlar'!$B$2="Pazartesi–Cumartesi",11,1),'Resmî tatiller'!$A$2:$A$400)-0.5*SUMPRODUCT(('Resmî tatiller'!$C$2:$C$400&lt;&gt;"")*('Resmî tatiller'!$C$2:$C$400&gt;=$C644)*('Resmî tatiller'!$C$2:$C$400&lt;=$D644)*(WEEKDAY('Resmî tatiller'!$C$2:$C$400,2)&lt;IF('Ayarlar'!$B$2="Pazartesi–Cumartesi",7,6))))</f>
        <v/>
      </c>
      <c r="F644" s="6" t="n"/>
      <c r="G644" s="5">
        <f>IF(OR($E644="",$B644&lt;&gt;"Yıllık izin"),0,$E644+N($F644))</f>
        <v/>
      </c>
    </row>
    <row r="645">
      <c r="C645" s="2" t="n"/>
      <c r="D645" s="2" t="n"/>
      <c r="E645" s="5">
        <f>IF(OR($C645="",$D645=""),"",NETWORKDAYS.INTL($C645,$D645,IF('Ayarlar'!$B$2="Pazartesi–Cumartesi",11,1),'Resmî tatiller'!$A$2:$A$400)-0.5*SUMPRODUCT(('Resmî tatiller'!$C$2:$C$400&lt;&gt;"")*('Resmî tatiller'!$C$2:$C$400&gt;=$C645)*('Resmî tatiller'!$C$2:$C$400&lt;=$D645)*(WEEKDAY('Resmî tatiller'!$C$2:$C$400,2)&lt;IF('Ayarlar'!$B$2="Pazartesi–Cumartesi",7,6))))</f>
        <v/>
      </c>
      <c r="F645" s="6" t="n"/>
      <c r="G645" s="5">
        <f>IF(OR($E645="",$B645&lt;&gt;"Yıllık izin"),0,$E645+N($F645))</f>
        <v/>
      </c>
    </row>
    <row r="646">
      <c r="C646" s="2" t="n"/>
      <c r="D646" s="2" t="n"/>
      <c r="E646" s="5">
        <f>IF(OR($C646="",$D646=""),"",NETWORKDAYS.INTL($C646,$D646,IF('Ayarlar'!$B$2="Pazartesi–Cumartesi",11,1),'Resmî tatiller'!$A$2:$A$400)-0.5*SUMPRODUCT(('Resmî tatiller'!$C$2:$C$400&lt;&gt;"")*('Resmî tatiller'!$C$2:$C$400&gt;=$C646)*('Resmî tatiller'!$C$2:$C$400&lt;=$D646)*(WEEKDAY('Resmî tatiller'!$C$2:$C$400,2)&lt;IF('Ayarlar'!$B$2="Pazartesi–Cumartesi",7,6))))</f>
        <v/>
      </c>
      <c r="F646" s="6" t="n"/>
      <c r="G646" s="5">
        <f>IF(OR($E646="",$B646&lt;&gt;"Yıllık izin"),0,$E646+N($F646))</f>
        <v/>
      </c>
    </row>
    <row r="647">
      <c r="C647" s="2" t="n"/>
      <c r="D647" s="2" t="n"/>
      <c r="E647" s="5">
        <f>IF(OR($C647="",$D647=""),"",NETWORKDAYS.INTL($C647,$D647,IF('Ayarlar'!$B$2="Pazartesi–Cumartesi",11,1),'Resmî tatiller'!$A$2:$A$400)-0.5*SUMPRODUCT(('Resmî tatiller'!$C$2:$C$400&lt;&gt;"")*('Resmî tatiller'!$C$2:$C$400&gt;=$C647)*('Resmî tatiller'!$C$2:$C$400&lt;=$D647)*(WEEKDAY('Resmî tatiller'!$C$2:$C$400,2)&lt;IF('Ayarlar'!$B$2="Pazartesi–Cumartesi",7,6))))</f>
        <v/>
      </c>
      <c r="F647" s="6" t="n"/>
      <c r="G647" s="5">
        <f>IF(OR($E647="",$B647&lt;&gt;"Yıllık izin"),0,$E647+N($F647))</f>
        <v/>
      </c>
    </row>
    <row r="648">
      <c r="C648" s="2" t="n"/>
      <c r="D648" s="2" t="n"/>
      <c r="E648" s="5">
        <f>IF(OR($C648="",$D648=""),"",NETWORKDAYS.INTL($C648,$D648,IF('Ayarlar'!$B$2="Pazartesi–Cumartesi",11,1),'Resmî tatiller'!$A$2:$A$400)-0.5*SUMPRODUCT(('Resmî tatiller'!$C$2:$C$400&lt;&gt;"")*('Resmî tatiller'!$C$2:$C$400&gt;=$C648)*('Resmî tatiller'!$C$2:$C$400&lt;=$D648)*(WEEKDAY('Resmî tatiller'!$C$2:$C$400,2)&lt;IF('Ayarlar'!$B$2="Pazartesi–Cumartesi",7,6))))</f>
        <v/>
      </c>
      <c r="F648" s="6" t="n"/>
      <c r="G648" s="5">
        <f>IF(OR($E648="",$B648&lt;&gt;"Yıllık izin"),0,$E648+N($F648))</f>
        <v/>
      </c>
    </row>
    <row r="649">
      <c r="C649" s="2" t="n"/>
      <c r="D649" s="2" t="n"/>
      <c r="E649" s="5">
        <f>IF(OR($C649="",$D649=""),"",NETWORKDAYS.INTL($C649,$D649,IF('Ayarlar'!$B$2="Pazartesi–Cumartesi",11,1),'Resmî tatiller'!$A$2:$A$400)-0.5*SUMPRODUCT(('Resmî tatiller'!$C$2:$C$400&lt;&gt;"")*('Resmî tatiller'!$C$2:$C$400&gt;=$C649)*('Resmî tatiller'!$C$2:$C$400&lt;=$D649)*(WEEKDAY('Resmî tatiller'!$C$2:$C$400,2)&lt;IF('Ayarlar'!$B$2="Pazartesi–Cumartesi",7,6))))</f>
        <v/>
      </c>
      <c r="F649" s="6" t="n"/>
      <c r="G649" s="5">
        <f>IF(OR($E649="",$B649&lt;&gt;"Yıllık izin"),0,$E649+N($F649))</f>
        <v/>
      </c>
    </row>
    <row r="650">
      <c r="C650" s="2" t="n"/>
      <c r="D650" s="2" t="n"/>
      <c r="E650" s="5">
        <f>IF(OR($C650="",$D650=""),"",NETWORKDAYS.INTL($C650,$D650,IF('Ayarlar'!$B$2="Pazartesi–Cumartesi",11,1),'Resmî tatiller'!$A$2:$A$400)-0.5*SUMPRODUCT(('Resmî tatiller'!$C$2:$C$400&lt;&gt;"")*('Resmî tatiller'!$C$2:$C$400&gt;=$C650)*('Resmî tatiller'!$C$2:$C$400&lt;=$D650)*(WEEKDAY('Resmî tatiller'!$C$2:$C$400,2)&lt;IF('Ayarlar'!$B$2="Pazartesi–Cumartesi",7,6))))</f>
        <v/>
      </c>
      <c r="F650" s="6" t="n"/>
      <c r="G650" s="5">
        <f>IF(OR($E650="",$B650&lt;&gt;"Yıllık izin"),0,$E650+N($F650))</f>
        <v/>
      </c>
    </row>
    <row r="651">
      <c r="C651" s="2" t="n"/>
      <c r="D651" s="2" t="n"/>
      <c r="E651" s="5">
        <f>IF(OR($C651="",$D651=""),"",NETWORKDAYS.INTL($C651,$D651,IF('Ayarlar'!$B$2="Pazartesi–Cumartesi",11,1),'Resmî tatiller'!$A$2:$A$400)-0.5*SUMPRODUCT(('Resmî tatiller'!$C$2:$C$400&lt;&gt;"")*('Resmî tatiller'!$C$2:$C$400&gt;=$C651)*('Resmî tatiller'!$C$2:$C$400&lt;=$D651)*(WEEKDAY('Resmî tatiller'!$C$2:$C$400,2)&lt;IF('Ayarlar'!$B$2="Pazartesi–Cumartesi",7,6))))</f>
        <v/>
      </c>
      <c r="F651" s="6" t="n"/>
      <c r="G651" s="5">
        <f>IF(OR($E651="",$B651&lt;&gt;"Yıllık izin"),0,$E651+N($F651))</f>
        <v/>
      </c>
    </row>
    <row r="652">
      <c r="C652" s="2" t="n"/>
      <c r="D652" s="2" t="n"/>
      <c r="E652" s="5">
        <f>IF(OR($C652="",$D652=""),"",NETWORKDAYS.INTL($C652,$D652,IF('Ayarlar'!$B$2="Pazartesi–Cumartesi",11,1),'Resmî tatiller'!$A$2:$A$400)-0.5*SUMPRODUCT(('Resmî tatiller'!$C$2:$C$400&lt;&gt;"")*('Resmî tatiller'!$C$2:$C$400&gt;=$C652)*('Resmî tatiller'!$C$2:$C$400&lt;=$D652)*(WEEKDAY('Resmî tatiller'!$C$2:$C$400,2)&lt;IF('Ayarlar'!$B$2="Pazartesi–Cumartesi",7,6))))</f>
        <v/>
      </c>
      <c r="F652" s="6" t="n"/>
      <c r="G652" s="5">
        <f>IF(OR($E652="",$B652&lt;&gt;"Yıllık izin"),0,$E652+N($F652))</f>
        <v/>
      </c>
    </row>
    <row r="653">
      <c r="C653" s="2" t="n"/>
      <c r="D653" s="2" t="n"/>
      <c r="E653" s="5">
        <f>IF(OR($C653="",$D653=""),"",NETWORKDAYS.INTL($C653,$D653,IF('Ayarlar'!$B$2="Pazartesi–Cumartesi",11,1),'Resmî tatiller'!$A$2:$A$400)-0.5*SUMPRODUCT(('Resmî tatiller'!$C$2:$C$400&lt;&gt;"")*('Resmî tatiller'!$C$2:$C$400&gt;=$C653)*('Resmî tatiller'!$C$2:$C$400&lt;=$D653)*(WEEKDAY('Resmî tatiller'!$C$2:$C$400,2)&lt;IF('Ayarlar'!$B$2="Pazartesi–Cumartesi",7,6))))</f>
        <v/>
      </c>
      <c r="F653" s="6" t="n"/>
      <c r="G653" s="5">
        <f>IF(OR($E653="",$B653&lt;&gt;"Yıllık izin"),0,$E653+N($F653))</f>
        <v/>
      </c>
    </row>
    <row r="654">
      <c r="C654" s="2" t="n"/>
      <c r="D654" s="2" t="n"/>
      <c r="E654" s="5">
        <f>IF(OR($C654="",$D654=""),"",NETWORKDAYS.INTL($C654,$D654,IF('Ayarlar'!$B$2="Pazartesi–Cumartesi",11,1),'Resmî tatiller'!$A$2:$A$400)-0.5*SUMPRODUCT(('Resmî tatiller'!$C$2:$C$400&lt;&gt;"")*('Resmî tatiller'!$C$2:$C$400&gt;=$C654)*('Resmî tatiller'!$C$2:$C$400&lt;=$D654)*(WEEKDAY('Resmî tatiller'!$C$2:$C$400,2)&lt;IF('Ayarlar'!$B$2="Pazartesi–Cumartesi",7,6))))</f>
        <v/>
      </c>
      <c r="F654" s="6" t="n"/>
      <c r="G654" s="5">
        <f>IF(OR($E654="",$B654&lt;&gt;"Yıllık izin"),0,$E654+N($F654))</f>
        <v/>
      </c>
    </row>
    <row r="655">
      <c r="C655" s="2" t="n"/>
      <c r="D655" s="2" t="n"/>
      <c r="E655" s="5">
        <f>IF(OR($C655="",$D655=""),"",NETWORKDAYS.INTL($C655,$D655,IF('Ayarlar'!$B$2="Pazartesi–Cumartesi",11,1),'Resmî tatiller'!$A$2:$A$400)-0.5*SUMPRODUCT(('Resmî tatiller'!$C$2:$C$400&lt;&gt;"")*('Resmî tatiller'!$C$2:$C$400&gt;=$C655)*('Resmî tatiller'!$C$2:$C$400&lt;=$D655)*(WEEKDAY('Resmî tatiller'!$C$2:$C$400,2)&lt;IF('Ayarlar'!$B$2="Pazartesi–Cumartesi",7,6))))</f>
        <v/>
      </c>
      <c r="F655" s="6" t="n"/>
      <c r="G655" s="5">
        <f>IF(OR($E655="",$B655&lt;&gt;"Yıllık izin"),0,$E655+N($F655))</f>
        <v/>
      </c>
    </row>
    <row r="656">
      <c r="C656" s="2" t="n"/>
      <c r="D656" s="2" t="n"/>
      <c r="E656" s="5">
        <f>IF(OR($C656="",$D656=""),"",NETWORKDAYS.INTL($C656,$D656,IF('Ayarlar'!$B$2="Pazartesi–Cumartesi",11,1),'Resmî tatiller'!$A$2:$A$400)-0.5*SUMPRODUCT(('Resmî tatiller'!$C$2:$C$400&lt;&gt;"")*('Resmî tatiller'!$C$2:$C$400&gt;=$C656)*('Resmî tatiller'!$C$2:$C$400&lt;=$D656)*(WEEKDAY('Resmî tatiller'!$C$2:$C$400,2)&lt;IF('Ayarlar'!$B$2="Pazartesi–Cumartesi",7,6))))</f>
        <v/>
      </c>
      <c r="F656" s="6" t="n"/>
      <c r="G656" s="5">
        <f>IF(OR($E656="",$B656&lt;&gt;"Yıllık izin"),0,$E656+N($F656))</f>
        <v/>
      </c>
    </row>
    <row r="657">
      <c r="C657" s="2" t="n"/>
      <c r="D657" s="2" t="n"/>
      <c r="E657" s="5">
        <f>IF(OR($C657="",$D657=""),"",NETWORKDAYS.INTL($C657,$D657,IF('Ayarlar'!$B$2="Pazartesi–Cumartesi",11,1),'Resmî tatiller'!$A$2:$A$400)-0.5*SUMPRODUCT(('Resmî tatiller'!$C$2:$C$400&lt;&gt;"")*('Resmî tatiller'!$C$2:$C$400&gt;=$C657)*('Resmî tatiller'!$C$2:$C$400&lt;=$D657)*(WEEKDAY('Resmî tatiller'!$C$2:$C$400,2)&lt;IF('Ayarlar'!$B$2="Pazartesi–Cumartesi",7,6))))</f>
        <v/>
      </c>
      <c r="F657" s="6" t="n"/>
      <c r="G657" s="5">
        <f>IF(OR($E657="",$B657&lt;&gt;"Yıllık izin"),0,$E657+N($F657))</f>
        <v/>
      </c>
    </row>
    <row r="658">
      <c r="C658" s="2" t="n"/>
      <c r="D658" s="2" t="n"/>
      <c r="E658" s="5">
        <f>IF(OR($C658="",$D658=""),"",NETWORKDAYS.INTL($C658,$D658,IF('Ayarlar'!$B$2="Pazartesi–Cumartesi",11,1),'Resmî tatiller'!$A$2:$A$400)-0.5*SUMPRODUCT(('Resmî tatiller'!$C$2:$C$400&lt;&gt;"")*('Resmî tatiller'!$C$2:$C$400&gt;=$C658)*('Resmî tatiller'!$C$2:$C$400&lt;=$D658)*(WEEKDAY('Resmî tatiller'!$C$2:$C$400,2)&lt;IF('Ayarlar'!$B$2="Pazartesi–Cumartesi",7,6))))</f>
        <v/>
      </c>
      <c r="F658" s="6" t="n"/>
      <c r="G658" s="5">
        <f>IF(OR($E658="",$B658&lt;&gt;"Yıllık izin"),0,$E658+N($F658))</f>
        <v/>
      </c>
    </row>
    <row r="659">
      <c r="C659" s="2" t="n"/>
      <c r="D659" s="2" t="n"/>
      <c r="E659" s="5">
        <f>IF(OR($C659="",$D659=""),"",NETWORKDAYS.INTL($C659,$D659,IF('Ayarlar'!$B$2="Pazartesi–Cumartesi",11,1),'Resmî tatiller'!$A$2:$A$400)-0.5*SUMPRODUCT(('Resmî tatiller'!$C$2:$C$400&lt;&gt;"")*('Resmî tatiller'!$C$2:$C$400&gt;=$C659)*('Resmî tatiller'!$C$2:$C$400&lt;=$D659)*(WEEKDAY('Resmî tatiller'!$C$2:$C$400,2)&lt;IF('Ayarlar'!$B$2="Pazartesi–Cumartesi",7,6))))</f>
        <v/>
      </c>
      <c r="F659" s="6" t="n"/>
      <c r="G659" s="5">
        <f>IF(OR($E659="",$B659&lt;&gt;"Yıllık izin"),0,$E659+N($F659))</f>
        <v/>
      </c>
    </row>
    <row r="660">
      <c r="C660" s="2" t="n"/>
      <c r="D660" s="2" t="n"/>
      <c r="E660" s="5">
        <f>IF(OR($C660="",$D660=""),"",NETWORKDAYS.INTL($C660,$D660,IF('Ayarlar'!$B$2="Pazartesi–Cumartesi",11,1),'Resmî tatiller'!$A$2:$A$400)-0.5*SUMPRODUCT(('Resmî tatiller'!$C$2:$C$400&lt;&gt;"")*('Resmî tatiller'!$C$2:$C$400&gt;=$C660)*('Resmî tatiller'!$C$2:$C$400&lt;=$D660)*(WEEKDAY('Resmî tatiller'!$C$2:$C$400,2)&lt;IF('Ayarlar'!$B$2="Pazartesi–Cumartesi",7,6))))</f>
        <v/>
      </c>
      <c r="F660" s="6" t="n"/>
      <c r="G660" s="5">
        <f>IF(OR($E660="",$B660&lt;&gt;"Yıllık izin"),0,$E660+N($F660))</f>
        <v/>
      </c>
    </row>
    <row r="661">
      <c r="C661" s="2" t="n"/>
      <c r="D661" s="2" t="n"/>
      <c r="E661" s="5">
        <f>IF(OR($C661="",$D661=""),"",NETWORKDAYS.INTL($C661,$D661,IF('Ayarlar'!$B$2="Pazartesi–Cumartesi",11,1),'Resmî tatiller'!$A$2:$A$400)-0.5*SUMPRODUCT(('Resmî tatiller'!$C$2:$C$400&lt;&gt;"")*('Resmî tatiller'!$C$2:$C$400&gt;=$C661)*('Resmî tatiller'!$C$2:$C$400&lt;=$D661)*(WEEKDAY('Resmî tatiller'!$C$2:$C$400,2)&lt;IF('Ayarlar'!$B$2="Pazartesi–Cumartesi",7,6))))</f>
        <v/>
      </c>
      <c r="F661" s="6" t="n"/>
      <c r="G661" s="5">
        <f>IF(OR($E661="",$B661&lt;&gt;"Yıllık izin"),0,$E661+N($F661))</f>
        <v/>
      </c>
    </row>
    <row r="662">
      <c r="C662" s="2" t="n"/>
      <c r="D662" s="2" t="n"/>
      <c r="E662" s="5">
        <f>IF(OR($C662="",$D662=""),"",NETWORKDAYS.INTL($C662,$D662,IF('Ayarlar'!$B$2="Pazartesi–Cumartesi",11,1),'Resmî tatiller'!$A$2:$A$400)-0.5*SUMPRODUCT(('Resmî tatiller'!$C$2:$C$400&lt;&gt;"")*('Resmî tatiller'!$C$2:$C$400&gt;=$C662)*('Resmî tatiller'!$C$2:$C$400&lt;=$D662)*(WEEKDAY('Resmî tatiller'!$C$2:$C$400,2)&lt;IF('Ayarlar'!$B$2="Pazartesi–Cumartesi",7,6))))</f>
        <v/>
      </c>
      <c r="F662" s="6" t="n"/>
      <c r="G662" s="5">
        <f>IF(OR($E662="",$B662&lt;&gt;"Yıllık izin"),0,$E662+N($F662))</f>
        <v/>
      </c>
    </row>
    <row r="663">
      <c r="C663" s="2" t="n"/>
      <c r="D663" s="2" t="n"/>
      <c r="E663" s="5">
        <f>IF(OR($C663="",$D663=""),"",NETWORKDAYS.INTL($C663,$D663,IF('Ayarlar'!$B$2="Pazartesi–Cumartesi",11,1),'Resmî tatiller'!$A$2:$A$400)-0.5*SUMPRODUCT(('Resmî tatiller'!$C$2:$C$400&lt;&gt;"")*('Resmî tatiller'!$C$2:$C$400&gt;=$C663)*('Resmî tatiller'!$C$2:$C$400&lt;=$D663)*(WEEKDAY('Resmî tatiller'!$C$2:$C$400,2)&lt;IF('Ayarlar'!$B$2="Pazartesi–Cumartesi",7,6))))</f>
        <v/>
      </c>
      <c r="F663" s="6" t="n"/>
      <c r="G663" s="5">
        <f>IF(OR($E663="",$B663&lt;&gt;"Yıllık izin"),0,$E663+N($F663))</f>
        <v/>
      </c>
    </row>
    <row r="664">
      <c r="C664" s="2" t="n"/>
      <c r="D664" s="2" t="n"/>
      <c r="E664" s="5">
        <f>IF(OR($C664="",$D664=""),"",NETWORKDAYS.INTL($C664,$D664,IF('Ayarlar'!$B$2="Pazartesi–Cumartesi",11,1),'Resmî tatiller'!$A$2:$A$400)-0.5*SUMPRODUCT(('Resmî tatiller'!$C$2:$C$400&lt;&gt;"")*('Resmî tatiller'!$C$2:$C$400&gt;=$C664)*('Resmî tatiller'!$C$2:$C$400&lt;=$D664)*(WEEKDAY('Resmî tatiller'!$C$2:$C$400,2)&lt;IF('Ayarlar'!$B$2="Pazartesi–Cumartesi",7,6))))</f>
        <v/>
      </c>
      <c r="F664" s="6" t="n"/>
      <c r="G664" s="5">
        <f>IF(OR($E664="",$B664&lt;&gt;"Yıllık izin"),0,$E664+N($F664))</f>
        <v/>
      </c>
    </row>
    <row r="665">
      <c r="C665" s="2" t="n"/>
      <c r="D665" s="2" t="n"/>
      <c r="E665" s="5">
        <f>IF(OR($C665="",$D665=""),"",NETWORKDAYS.INTL($C665,$D665,IF('Ayarlar'!$B$2="Pazartesi–Cumartesi",11,1),'Resmî tatiller'!$A$2:$A$400)-0.5*SUMPRODUCT(('Resmî tatiller'!$C$2:$C$400&lt;&gt;"")*('Resmî tatiller'!$C$2:$C$400&gt;=$C665)*('Resmî tatiller'!$C$2:$C$400&lt;=$D665)*(WEEKDAY('Resmî tatiller'!$C$2:$C$400,2)&lt;IF('Ayarlar'!$B$2="Pazartesi–Cumartesi",7,6))))</f>
        <v/>
      </c>
      <c r="F665" s="6" t="n"/>
      <c r="G665" s="5">
        <f>IF(OR($E665="",$B665&lt;&gt;"Yıllık izin"),0,$E665+N($F665))</f>
        <v/>
      </c>
    </row>
    <row r="666">
      <c r="C666" s="2" t="n"/>
      <c r="D666" s="2" t="n"/>
      <c r="E666" s="5">
        <f>IF(OR($C666="",$D666=""),"",NETWORKDAYS.INTL($C666,$D666,IF('Ayarlar'!$B$2="Pazartesi–Cumartesi",11,1),'Resmî tatiller'!$A$2:$A$400)-0.5*SUMPRODUCT(('Resmî tatiller'!$C$2:$C$400&lt;&gt;"")*('Resmî tatiller'!$C$2:$C$400&gt;=$C666)*('Resmî tatiller'!$C$2:$C$400&lt;=$D666)*(WEEKDAY('Resmî tatiller'!$C$2:$C$400,2)&lt;IF('Ayarlar'!$B$2="Pazartesi–Cumartesi",7,6))))</f>
        <v/>
      </c>
      <c r="F666" s="6" t="n"/>
      <c r="G666" s="5">
        <f>IF(OR($E666="",$B666&lt;&gt;"Yıllık izin"),0,$E666+N($F666))</f>
        <v/>
      </c>
    </row>
    <row r="667">
      <c r="C667" s="2" t="n"/>
      <c r="D667" s="2" t="n"/>
      <c r="E667" s="5">
        <f>IF(OR($C667="",$D667=""),"",NETWORKDAYS.INTL($C667,$D667,IF('Ayarlar'!$B$2="Pazartesi–Cumartesi",11,1),'Resmî tatiller'!$A$2:$A$400)-0.5*SUMPRODUCT(('Resmî tatiller'!$C$2:$C$400&lt;&gt;"")*('Resmî tatiller'!$C$2:$C$400&gt;=$C667)*('Resmî tatiller'!$C$2:$C$400&lt;=$D667)*(WEEKDAY('Resmî tatiller'!$C$2:$C$400,2)&lt;IF('Ayarlar'!$B$2="Pazartesi–Cumartesi",7,6))))</f>
        <v/>
      </c>
      <c r="F667" s="6" t="n"/>
      <c r="G667" s="5">
        <f>IF(OR($E667="",$B667&lt;&gt;"Yıllık izin"),0,$E667+N($F667))</f>
        <v/>
      </c>
    </row>
    <row r="668">
      <c r="C668" s="2" t="n"/>
      <c r="D668" s="2" t="n"/>
      <c r="E668" s="5">
        <f>IF(OR($C668="",$D668=""),"",NETWORKDAYS.INTL($C668,$D668,IF('Ayarlar'!$B$2="Pazartesi–Cumartesi",11,1),'Resmî tatiller'!$A$2:$A$400)-0.5*SUMPRODUCT(('Resmî tatiller'!$C$2:$C$400&lt;&gt;"")*('Resmî tatiller'!$C$2:$C$400&gt;=$C668)*('Resmî tatiller'!$C$2:$C$400&lt;=$D668)*(WEEKDAY('Resmî tatiller'!$C$2:$C$400,2)&lt;IF('Ayarlar'!$B$2="Pazartesi–Cumartesi",7,6))))</f>
        <v/>
      </c>
      <c r="F668" s="6" t="n"/>
      <c r="G668" s="5">
        <f>IF(OR($E668="",$B668&lt;&gt;"Yıllık izin"),0,$E668+N($F668))</f>
        <v/>
      </c>
    </row>
    <row r="669">
      <c r="C669" s="2" t="n"/>
      <c r="D669" s="2" t="n"/>
      <c r="E669" s="5">
        <f>IF(OR($C669="",$D669=""),"",NETWORKDAYS.INTL($C669,$D669,IF('Ayarlar'!$B$2="Pazartesi–Cumartesi",11,1),'Resmî tatiller'!$A$2:$A$400)-0.5*SUMPRODUCT(('Resmî tatiller'!$C$2:$C$400&lt;&gt;"")*('Resmî tatiller'!$C$2:$C$400&gt;=$C669)*('Resmî tatiller'!$C$2:$C$400&lt;=$D669)*(WEEKDAY('Resmî tatiller'!$C$2:$C$400,2)&lt;IF('Ayarlar'!$B$2="Pazartesi–Cumartesi",7,6))))</f>
        <v/>
      </c>
      <c r="F669" s="6" t="n"/>
      <c r="G669" s="5">
        <f>IF(OR($E669="",$B669&lt;&gt;"Yıllık izin"),0,$E669+N($F669))</f>
        <v/>
      </c>
    </row>
    <row r="670">
      <c r="C670" s="2" t="n"/>
      <c r="D670" s="2" t="n"/>
      <c r="E670" s="5">
        <f>IF(OR($C670="",$D670=""),"",NETWORKDAYS.INTL($C670,$D670,IF('Ayarlar'!$B$2="Pazartesi–Cumartesi",11,1),'Resmî tatiller'!$A$2:$A$400)-0.5*SUMPRODUCT(('Resmî tatiller'!$C$2:$C$400&lt;&gt;"")*('Resmî tatiller'!$C$2:$C$400&gt;=$C670)*('Resmî tatiller'!$C$2:$C$400&lt;=$D670)*(WEEKDAY('Resmî tatiller'!$C$2:$C$400,2)&lt;IF('Ayarlar'!$B$2="Pazartesi–Cumartesi",7,6))))</f>
        <v/>
      </c>
      <c r="F670" s="6" t="n"/>
      <c r="G670" s="5">
        <f>IF(OR($E670="",$B670&lt;&gt;"Yıllık izin"),0,$E670+N($F670))</f>
        <v/>
      </c>
    </row>
    <row r="671">
      <c r="C671" s="2" t="n"/>
      <c r="D671" s="2" t="n"/>
      <c r="E671" s="5">
        <f>IF(OR($C671="",$D671=""),"",NETWORKDAYS.INTL($C671,$D671,IF('Ayarlar'!$B$2="Pazartesi–Cumartesi",11,1),'Resmî tatiller'!$A$2:$A$400)-0.5*SUMPRODUCT(('Resmî tatiller'!$C$2:$C$400&lt;&gt;"")*('Resmî tatiller'!$C$2:$C$400&gt;=$C671)*('Resmî tatiller'!$C$2:$C$400&lt;=$D671)*(WEEKDAY('Resmî tatiller'!$C$2:$C$400,2)&lt;IF('Ayarlar'!$B$2="Pazartesi–Cumartesi",7,6))))</f>
        <v/>
      </c>
      <c r="F671" s="6" t="n"/>
      <c r="G671" s="5">
        <f>IF(OR($E671="",$B671&lt;&gt;"Yıllık izin"),0,$E671+N($F671))</f>
        <v/>
      </c>
    </row>
    <row r="672">
      <c r="C672" s="2" t="n"/>
      <c r="D672" s="2" t="n"/>
      <c r="E672" s="5">
        <f>IF(OR($C672="",$D672=""),"",NETWORKDAYS.INTL($C672,$D672,IF('Ayarlar'!$B$2="Pazartesi–Cumartesi",11,1),'Resmî tatiller'!$A$2:$A$400)-0.5*SUMPRODUCT(('Resmî tatiller'!$C$2:$C$400&lt;&gt;"")*('Resmî tatiller'!$C$2:$C$400&gt;=$C672)*('Resmî tatiller'!$C$2:$C$400&lt;=$D672)*(WEEKDAY('Resmî tatiller'!$C$2:$C$400,2)&lt;IF('Ayarlar'!$B$2="Pazartesi–Cumartesi",7,6))))</f>
        <v/>
      </c>
      <c r="F672" s="6" t="n"/>
      <c r="G672" s="5">
        <f>IF(OR($E672="",$B672&lt;&gt;"Yıllık izin"),0,$E672+N($F672))</f>
        <v/>
      </c>
    </row>
    <row r="673">
      <c r="C673" s="2" t="n"/>
      <c r="D673" s="2" t="n"/>
      <c r="E673" s="5">
        <f>IF(OR($C673="",$D673=""),"",NETWORKDAYS.INTL($C673,$D673,IF('Ayarlar'!$B$2="Pazartesi–Cumartesi",11,1),'Resmî tatiller'!$A$2:$A$400)-0.5*SUMPRODUCT(('Resmî tatiller'!$C$2:$C$400&lt;&gt;"")*('Resmî tatiller'!$C$2:$C$400&gt;=$C673)*('Resmî tatiller'!$C$2:$C$400&lt;=$D673)*(WEEKDAY('Resmî tatiller'!$C$2:$C$400,2)&lt;IF('Ayarlar'!$B$2="Pazartesi–Cumartesi",7,6))))</f>
        <v/>
      </c>
      <c r="F673" s="6" t="n"/>
      <c r="G673" s="5">
        <f>IF(OR($E673="",$B673&lt;&gt;"Yıllık izin"),0,$E673+N($F673))</f>
        <v/>
      </c>
    </row>
    <row r="674">
      <c r="C674" s="2" t="n"/>
      <c r="D674" s="2" t="n"/>
      <c r="E674" s="5">
        <f>IF(OR($C674="",$D674=""),"",NETWORKDAYS.INTL($C674,$D674,IF('Ayarlar'!$B$2="Pazartesi–Cumartesi",11,1),'Resmî tatiller'!$A$2:$A$400)-0.5*SUMPRODUCT(('Resmî tatiller'!$C$2:$C$400&lt;&gt;"")*('Resmî tatiller'!$C$2:$C$400&gt;=$C674)*('Resmî tatiller'!$C$2:$C$400&lt;=$D674)*(WEEKDAY('Resmî tatiller'!$C$2:$C$400,2)&lt;IF('Ayarlar'!$B$2="Pazartesi–Cumartesi",7,6))))</f>
        <v/>
      </c>
      <c r="F674" s="6" t="n"/>
      <c r="G674" s="5">
        <f>IF(OR($E674="",$B674&lt;&gt;"Yıllık izin"),0,$E674+N($F674))</f>
        <v/>
      </c>
    </row>
    <row r="675">
      <c r="C675" s="2" t="n"/>
      <c r="D675" s="2" t="n"/>
      <c r="E675" s="5">
        <f>IF(OR($C675="",$D675=""),"",NETWORKDAYS.INTL($C675,$D675,IF('Ayarlar'!$B$2="Pazartesi–Cumartesi",11,1),'Resmî tatiller'!$A$2:$A$400)-0.5*SUMPRODUCT(('Resmî tatiller'!$C$2:$C$400&lt;&gt;"")*('Resmî tatiller'!$C$2:$C$400&gt;=$C675)*('Resmî tatiller'!$C$2:$C$400&lt;=$D675)*(WEEKDAY('Resmî tatiller'!$C$2:$C$400,2)&lt;IF('Ayarlar'!$B$2="Pazartesi–Cumartesi",7,6))))</f>
        <v/>
      </c>
      <c r="F675" s="6" t="n"/>
      <c r="G675" s="5">
        <f>IF(OR($E675="",$B675&lt;&gt;"Yıllık izin"),0,$E675+N($F675))</f>
        <v/>
      </c>
    </row>
    <row r="676">
      <c r="C676" s="2" t="n"/>
      <c r="D676" s="2" t="n"/>
      <c r="E676" s="5">
        <f>IF(OR($C676="",$D676=""),"",NETWORKDAYS.INTL($C676,$D676,IF('Ayarlar'!$B$2="Pazartesi–Cumartesi",11,1),'Resmî tatiller'!$A$2:$A$400)-0.5*SUMPRODUCT(('Resmî tatiller'!$C$2:$C$400&lt;&gt;"")*('Resmî tatiller'!$C$2:$C$400&gt;=$C676)*('Resmî tatiller'!$C$2:$C$400&lt;=$D676)*(WEEKDAY('Resmî tatiller'!$C$2:$C$400,2)&lt;IF('Ayarlar'!$B$2="Pazartesi–Cumartesi",7,6))))</f>
        <v/>
      </c>
      <c r="F676" s="6" t="n"/>
      <c r="G676" s="5">
        <f>IF(OR($E676="",$B676&lt;&gt;"Yıllık izin"),0,$E676+N($F676))</f>
        <v/>
      </c>
    </row>
    <row r="677">
      <c r="C677" s="2" t="n"/>
      <c r="D677" s="2" t="n"/>
      <c r="E677" s="5">
        <f>IF(OR($C677="",$D677=""),"",NETWORKDAYS.INTL($C677,$D677,IF('Ayarlar'!$B$2="Pazartesi–Cumartesi",11,1),'Resmî tatiller'!$A$2:$A$400)-0.5*SUMPRODUCT(('Resmî tatiller'!$C$2:$C$400&lt;&gt;"")*('Resmî tatiller'!$C$2:$C$400&gt;=$C677)*('Resmî tatiller'!$C$2:$C$400&lt;=$D677)*(WEEKDAY('Resmî tatiller'!$C$2:$C$400,2)&lt;IF('Ayarlar'!$B$2="Pazartesi–Cumartesi",7,6))))</f>
        <v/>
      </c>
      <c r="F677" s="6" t="n"/>
      <c r="G677" s="5">
        <f>IF(OR($E677="",$B677&lt;&gt;"Yıllık izin"),0,$E677+N($F677))</f>
        <v/>
      </c>
    </row>
    <row r="678">
      <c r="C678" s="2" t="n"/>
      <c r="D678" s="2" t="n"/>
      <c r="E678" s="5">
        <f>IF(OR($C678="",$D678=""),"",NETWORKDAYS.INTL($C678,$D678,IF('Ayarlar'!$B$2="Pazartesi–Cumartesi",11,1),'Resmî tatiller'!$A$2:$A$400)-0.5*SUMPRODUCT(('Resmî tatiller'!$C$2:$C$400&lt;&gt;"")*('Resmî tatiller'!$C$2:$C$400&gt;=$C678)*('Resmî tatiller'!$C$2:$C$400&lt;=$D678)*(WEEKDAY('Resmî tatiller'!$C$2:$C$400,2)&lt;IF('Ayarlar'!$B$2="Pazartesi–Cumartesi",7,6))))</f>
        <v/>
      </c>
      <c r="F678" s="6" t="n"/>
      <c r="G678" s="5">
        <f>IF(OR($E678="",$B678&lt;&gt;"Yıllık izin"),0,$E678+N($F678))</f>
        <v/>
      </c>
    </row>
    <row r="679">
      <c r="C679" s="2" t="n"/>
      <c r="D679" s="2" t="n"/>
      <c r="E679" s="5">
        <f>IF(OR($C679="",$D679=""),"",NETWORKDAYS.INTL($C679,$D679,IF('Ayarlar'!$B$2="Pazartesi–Cumartesi",11,1),'Resmî tatiller'!$A$2:$A$400)-0.5*SUMPRODUCT(('Resmî tatiller'!$C$2:$C$400&lt;&gt;"")*('Resmî tatiller'!$C$2:$C$400&gt;=$C679)*('Resmî tatiller'!$C$2:$C$400&lt;=$D679)*(WEEKDAY('Resmî tatiller'!$C$2:$C$400,2)&lt;IF('Ayarlar'!$B$2="Pazartesi–Cumartesi",7,6))))</f>
        <v/>
      </c>
      <c r="F679" s="6" t="n"/>
      <c r="G679" s="5">
        <f>IF(OR($E679="",$B679&lt;&gt;"Yıllık izin"),0,$E679+N($F679))</f>
        <v/>
      </c>
    </row>
    <row r="680">
      <c r="C680" s="2" t="n"/>
      <c r="D680" s="2" t="n"/>
      <c r="E680" s="5">
        <f>IF(OR($C680="",$D680=""),"",NETWORKDAYS.INTL($C680,$D680,IF('Ayarlar'!$B$2="Pazartesi–Cumartesi",11,1),'Resmî tatiller'!$A$2:$A$400)-0.5*SUMPRODUCT(('Resmî tatiller'!$C$2:$C$400&lt;&gt;"")*('Resmî tatiller'!$C$2:$C$400&gt;=$C680)*('Resmî tatiller'!$C$2:$C$400&lt;=$D680)*(WEEKDAY('Resmî tatiller'!$C$2:$C$400,2)&lt;IF('Ayarlar'!$B$2="Pazartesi–Cumartesi",7,6))))</f>
        <v/>
      </c>
      <c r="F680" s="6" t="n"/>
      <c r="G680" s="5">
        <f>IF(OR($E680="",$B680&lt;&gt;"Yıllık izin"),0,$E680+N($F680))</f>
        <v/>
      </c>
    </row>
    <row r="681">
      <c r="C681" s="2" t="n"/>
      <c r="D681" s="2" t="n"/>
      <c r="E681" s="5">
        <f>IF(OR($C681="",$D681=""),"",NETWORKDAYS.INTL($C681,$D681,IF('Ayarlar'!$B$2="Pazartesi–Cumartesi",11,1),'Resmî tatiller'!$A$2:$A$400)-0.5*SUMPRODUCT(('Resmî tatiller'!$C$2:$C$400&lt;&gt;"")*('Resmî tatiller'!$C$2:$C$400&gt;=$C681)*('Resmî tatiller'!$C$2:$C$400&lt;=$D681)*(WEEKDAY('Resmî tatiller'!$C$2:$C$400,2)&lt;IF('Ayarlar'!$B$2="Pazartesi–Cumartesi",7,6))))</f>
        <v/>
      </c>
      <c r="F681" s="6" t="n"/>
      <c r="G681" s="5">
        <f>IF(OR($E681="",$B681&lt;&gt;"Yıllık izin"),0,$E681+N($F681))</f>
        <v/>
      </c>
    </row>
    <row r="682">
      <c r="C682" s="2" t="n"/>
      <c r="D682" s="2" t="n"/>
      <c r="E682" s="5">
        <f>IF(OR($C682="",$D682=""),"",NETWORKDAYS.INTL($C682,$D682,IF('Ayarlar'!$B$2="Pazartesi–Cumartesi",11,1),'Resmî tatiller'!$A$2:$A$400)-0.5*SUMPRODUCT(('Resmî tatiller'!$C$2:$C$400&lt;&gt;"")*('Resmî tatiller'!$C$2:$C$400&gt;=$C682)*('Resmî tatiller'!$C$2:$C$400&lt;=$D682)*(WEEKDAY('Resmî tatiller'!$C$2:$C$400,2)&lt;IF('Ayarlar'!$B$2="Pazartesi–Cumartesi",7,6))))</f>
        <v/>
      </c>
      <c r="F682" s="6" t="n"/>
      <c r="G682" s="5">
        <f>IF(OR($E682="",$B682&lt;&gt;"Yıllık izin"),0,$E682+N($F682))</f>
        <v/>
      </c>
    </row>
    <row r="683">
      <c r="C683" s="2" t="n"/>
      <c r="D683" s="2" t="n"/>
      <c r="E683" s="5">
        <f>IF(OR($C683="",$D683=""),"",NETWORKDAYS.INTL($C683,$D683,IF('Ayarlar'!$B$2="Pazartesi–Cumartesi",11,1),'Resmî tatiller'!$A$2:$A$400)-0.5*SUMPRODUCT(('Resmî tatiller'!$C$2:$C$400&lt;&gt;"")*('Resmî tatiller'!$C$2:$C$400&gt;=$C683)*('Resmî tatiller'!$C$2:$C$400&lt;=$D683)*(WEEKDAY('Resmî tatiller'!$C$2:$C$400,2)&lt;IF('Ayarlar'!$B$2="Pazartesi–Cumartesi",7,6))))</f>
        <v/>
      </c>
      <c r="F683" s="6" t="n"/>
      <c r="G683" s="5">
        <f>IF(OR($E683="",$B683&lt;&gt;"Yıllık izin"),0,$E683+N($F683))</f>
        <v/>
      </c>
    </row>
    <row r="684">
      <c r="C684" s="2" t="n"/>
      <c r="D684" s="2" t="n"/>
      <c r="E684" s="5">
        <f>IF(OR($C684="",$D684=""),"",NETWORKDAYS.INTL($C684,$D684,IF('Ayarlar'!$B$2="Pazartesi–Cumartesi",11,1),'Resmî tatiller'!$A$2:$A$400)-0.5*SUMPRODUCT(('Resmî tatiller'!$C$2:$C$400&lt;&gt;"")*('Resmî tatiller'!$C$2:$C$400&gt;=$C684)*('Resmî tatiller'!$C$2:$C$400&lt;=$D684)*(WEEKDAY('Resmî tatiller'!$C$2:$C$400,2)&lt;IF('Ayarlar'!$B$2="Pazartesi–Cumartesi",7,6))))</f>
        <v/>
      </c>
      <c r="F684" s="6" t="n"/>
      <c r="G684" s="5">
        <f>IF(OR($E684="",$B684&lt;&gt;"Yıllık izin"),0,$E684+N($F684))</f>
        <v/>
      </c>
    </row>
    <row r="685">
      <c r="C685" s="2" t="n"/>
      <c r="D685" s="2" t="n"/>
      <c r="E685" s="5">
        <f>IF(OR($C685="",$D685=""),"",NETWORKDAYS.INTL($C685,$D685,IF('Ayarlar'!$B$2="Pazartesi–Cumartesi",11,1),'Resmî tatiller'!$A$2:$A$400)-0.5*SUMPRODUCT(('Resmî tatiller'!$C$2:$C$400&lt;&gt;"")*('Resmî tatiller'!$C$2:$C$400&gt;=$C685)*('Resmî tatiller'!$C$2:$C$400&lt;=$D685)*(WEEKDAY('Resmî tatiller'!$C$2:$C$400,2)&lt;IF('Ayarlar'!$B$2="Pazartesi–Cumartesi",7,6))))</f>
        <v/>
      </c>
      <c r="F685" s="6" t="n"/>
      <c r="G685" s="5">
        <f>IF(OR($E685="",$B685&lt;&gt;"Yıllık izin"),0,$E685+N($F685))</f>
        <v/>
      </c>
    </row>
    <row r="686">
      <c r="C686" s="2" t="n"/>
      <c r="D686" s="2" t="n"/>
      <c r="E686" s="5">
        <f>IF(OR($C686="",$D686=""),"",NETWORKDAYS.INTL($C686,$D686,IF('Ayarlar'!$B$2="Pazartesi–Cumartesi",11,1),'Resmî tatiller'!$A$2:$A$400)-0.5*SUMPRODUCT(('Resmî tatiller'!$C$2:$C$400&lt;&gt;"")*('Resmî tatiller'!$C$2:$C$400&gt;=$C686)*('Resmî tatiller'!$C$2:$C$400&lt;=$D686)*(WEEKDAY('Resmî tatiller'!$C$2:$C$400,2)&lt;IF('Ayarlar'!$B$2="Pazartesi–Cumartesi",7,6))))</f>
        <v/>
      </c>
      <c r="F686" s="6" t="n"/>
      <c r="G686" s="5">
        <f>IF(OR($E686="",$B686&lt;&gt;"Yıllık izin"),0,$E686+N($F686))</f>
        <v/>
      </c>
    </row>
    <row r="687">
      <c r="C687" s="2" t="n"/>
      <c r="D687" s="2" t="n"/>
      <c r="E687" s="5">
        <f>IF(OR($C687="",$D687=""),"",NETWORKDAYS.INTL($C687,$D687,IF('Ayarlar'!$B$2="Pazartesi–Cumartesi",11,1),'Resmî tatiller'!$A$2:$A$400)-0.5*SUMPRODUCT(('Resmî tatiller'!$C$2:$C$400&lt;&gt;"")*('Resmî tatiller'!$C$2:$C$400&gt;=$C687)*('Resmî tatiller'!$C$2:$C$400&lt;=$D687)*(WEEKDAY('Resmî tatiller'!$C$2:$C$400,2)&lt;IF('Ayarlar'!$B$2="Pazartesi–Cumartesi",7,6))))</f>
        <v/>
      </c>
      <c r="F687" s="6" t="n"/>
      <c r="G687" s="5">
        <f>IF(OR($E687="",$B687&lt;&gt;"Yıllık izin"),0,$E687+N($F687))</f>
        <v/>
      </c>
    </row>
    <row r="688">
      <c r="C688" s="2" t="n"/>
      <c r="D688" s="2" t="n"/>
      <c r="E688" s="5">
        <f>IF(OR($C688="",$D688=""),"",NETWORKDAYS.INTL($C688,$D688,IF('Ayarlar'!$B$2="Pazartesi–Cumartesi",11,1),'Resmî tatiller'!$A$2:$A$400)-0.5*SUMPRODUCT(('Resmî tatiller'!$C$2:$C$400&lt;&gt;"")*('Resmî tatiller'!$C$2:$C$400&gt;=$C688)*('Resmî tatiller'!$C$2:$C$400&lt;=$D688)*(WEEKDAY('Resmî tatiller'!$C$2:$C$400,2)&lt;IF('Ayarlar'!$B$2="Pazartesi–Cumartesi",7,6))))</f>
        <v/>
      </c>
      <c r="F688" s="6" t="n"/>
      <c r="G688" s="5">
        <f>IF(OR($E688="",$B688&lt;&gt;"Yıllık izin"),0,$E688+N($F688))</f>
        <v/>
      </c>
    </row>
    <row r="689">
      <c r="C689" s="2" t="n"/>
      <c r="D689" s="2" t="n"/>
      <c r="E689" s="5">
        <f>IF(OR($C689="",$D689=""),"",NETWORKDAYS.INTL($C689,$D689,IF('Ayarlar'!$B$2="Pazartesi–Cumartesi",11,1),'Resmî tatiller'!$A$2:$A$400)-0.5*SUMPRODUCT(('Resmî tatiller'!$C$2:$C$400&lt;&gt;"")*('Resmî tatiller'!$C$2:$C$400&gt;=$C689)*('Resmî tatiller'!$C$2:$C$400&lt;=$D689)*(WEEKDAY('Resmî tatiller'!$C$2:$C$400,2)&lt;IF('Ayarlar'!$B$2="Pazartesi–Cumartesi",7,6))))</f>
        <v/>
      </c>
      <c r="F689" s="6" t="n"/>
      <c r="G689" s="5">
        <f>IF(OR($E689="",$B689&lt;&gt;"Yıllık izin"),0,$E689+N($F689))</f>
        <v/>
      </c>
    </row>
    <row r="690">
      <c r="C690" s="2" t="n"/>
      <c r="D690" s="2" t="n"/>
      <c r="E690" s="5">
        <f>IF(OR($C690="",$D690=""),"",NETWORKDAYS.INTL($C690,$D690,IF('Ayarlar'!$B$2="Pazartesi–Cumartesi",11,1),'Resmî tatiller'!$A$2:$A$400)-0.5*SUMPRODUCT(('Resmî tatiller'!$C$2:$C$400&lt;&gt;"")*('Resmî tatiller'!$C$2:$C$400&gt;=$C690)*('Resmî tatiller'!$C$2:$C$400&lt;=$D690)*(WEEKDAY('Resmî tatiller'!$C$2:$C$400,2)&lt;IF('Ayarlar'!$B$2="Pazartesi–Cumartesi",7,6))))</f>
        <v/>
      </c>
      <c r="F690" s="6" t="n"/>
      <c r="G690" s="5">
        <f>IF(OR($E690="",$B690&lt;&gt;"Yıllık izin"),0,$E690+N($F690))</f>
        <v/>
      </c>
    </row>
    <row r="691">
      <c r="C691" s="2" t="n"/>
      <c r="D691" s="2" t="n"/>
      <c r="E691" s="5">
        <f>IF(OR($C691="",$D691=""),"",NETWORKDAYS.INTL($C691,$D691,IF('Ayarlar'!$B$2="Pazartesi–Cumartesi",11,1),'Resmî tatiller'!$A$2:$A$400)-0.5*SUMPRODUCT(('Resmî tatiller'!$C$2:$C$400&lt;&gt;"")*('Resmî tatiller'!$C$2:$C$400&gt;=$C691)*('Resmî tatiller'!$C$2:$C$400&lt;=$D691)*(WEEKDAY('Resmî tatiller'!$C$2:$C$400,2)&lt;IF('Ayarlar'!$B$2="Pazartesi–Cumartesi",7,6))))</f>
        <v/>
      </c>
      <c r="F691" s="6" t="n"/>
      <c r="G691" s="5">
        <f>IF(OR($E691="",$B691&lt;&gt;"Yıllık izin"),0,$E691+N($F691))</f>
        <v/>
      </c>
    </row>
    <row r="692">
      <c r="C692" s="2" t="n"/>
      <c r="D692" s="2" t="n"/>
      <c r="E692" s="5">
        <f>IF(OR($C692="",$D692=""),"",NETWORKDAYS.INTL($C692,$D692,IF('Ayarlar'!$B$2="Pazartesi–Cumartesi",11,1),'Resmî tatiller'!$A$2:$A$400)-0.5*SUMPRODUCT(('Resmî tatiller'!$C$2:$C$400&lt;&gt;"")*('Resmî tatiller'!$C$2:$C$400&gt;=$C692)*('Resmî tatiller'!$C$2:$C$400&lt;=$D692)*(WEEKDAY('Resmî tatiller'!$C$2:$C$400,2)&lt;IF('Ayarlar'!$B$2="Pazartesi–Cumartesi",7,6))))</f>
        <v/>
      </c>
      <c r="F692" s="6" t="n"/>
      <c r="G692" s="5">
        <f>IF(OR($E692="",$B692&lt;&gt;"Yıllık izin"),0,$E692+N($F692))</f>
        <v/>
      </c>
    </row>
    <row r="693">
      <c r="C693" s="2" t="n"/>
      <c r="D693" s="2" t="n"/>
      <c r="E693" s="5">
        <f>IF(OR($C693="",$D693=""),"",NETWORKDAYS.INTL($C693,$D693,IF('Ayarlar'!$B$2="Pazartesi–Cumartesi",11,1),'Resmî tatiller'!$A$2:$A$400)-0.5*SUMPRODUCT(('Resmî tatiller'!$C$2:$C$400&lt;&gt;"")*('Resmî tatiller'!$C$2:$C$400&gt;=$C693)*('Resmî tatiller'!$C$2:$C$400&lt;=$D693)*(WEEKDAY('Resmî tatiller'!$C$2:$C$400,2)&lt;IF('Ayarlar'!$B$2="Pazartesi–Cumartesi",7,6))))</f>
        <v/>
      </c>
      <c r="F693" s="6" t="n"/>
      <c r="G693" s="5">
        <f>IF(OR($E693="",$B693&lt;&gt;"Yıllık izin"),0,$E693+N($F693))</f>
        <v/>
      </c>
    </row>
    <row r="694">
      <c r="C694" s="2" t="n"/>
      <c r="D694" s="2" t="n"/>
      <c r="E694" s="5">
        <f>IF(OR($C694="",$D694=""),"",NETWORKDAYS.INTL($C694,$D694,IF('Ayarlar'!$B$2="Pazartesi–Cumartesi",11,1),'Resmî tatiller'!$A$2:$A$400)-0.5*SUMPRODUCT(('Resmî tatiller'!$C$2:$C$400&lt;&gt;"")*('Resmî tatiller'!$C$2:$C$400&gt;=$C694)*('Resmî tatiller'!$C$2:$C$400&lt;=$D694)*(WEEKDAY('Resmî tatiller'!$C$2:$C$400,2)&lt;IF('Ayarlar'!$B$2="Pazartesi–Cumartesi",7,6))))</f>
        <v/>
      </c>
      <c r="F694" s="6" t="n"/>
      <c r="G694" s="5">
        <f>IF(OR($E694="",$B694&lt;&gt;"Yıllık izin"),0,$E694+N($F694))</f>
        <v/>
      </c>
    </row>
    <row r="695">
      <c r="C695" s="2" t="n"/>
      <c r="D695" s="2" t="n"/>
      <c r="E695" s="5">
        <f>IF(OR($C695="",$D695=""),"",NETWORKDAYS.INTL($C695,$D695,IF('Ayarlar'!$B$2="Pazartesi–Cumartesi",11,1),'Resmî tatiller'!$A$2:$A$400)-0.5*SUMPRODUCT(('Resmî tatiller'!$C$2:$C$400&lt;&gt;"")*('Resmî tatiller'!$C$2:$C$400&gt;=$C695)*('Resmî tatiller'!$C$2:$C$400&lt;=$D695)*(WEEKDAY('Resmî tatiller'!$C$2:$C$400,2)&lt;IF('Ayarlar'!$B$2="Pazartesi–Cumartesi",7,6))))</f>
        <v/>
      </c>
      <c r="F695" s="6" t="n"/>
      <c r="G695" s="5">
        <f>IF(OR($E695="",$B695&lt;&gt;"Yıllık izin"),0,$E695+N($F695))</f>
        <v/>
      </c>
    </row>
    <row r="696">
      <c r="C696" s="2" t="n"/>
      <c r="D696" s="2" t="n"/>
      <c r="E696" s="5">
        <f>IF(OR($C696="",$D696=""),"",NETWORKDAYS.INTL($C696,$D696,IF('Ayarlar'!$B$2="Pazartesi–Cumartesi",11,1),'Resmî tatiller'!$A$2:$A$400)-0.5*SUMPRODUCT(('Resmî tatiller'!$C$2:$C$400&lt;&gt;"")*('Resmî tatiller'!$C$2:$C$400&gt;=$C696)*('Resmî tatiller'!$C$2:$C$400&lt;=$D696)*(WEEKDAY('Resmî tatiller'!$C$2:$C$400,2)&lt;IF('Ayarlar'!$B$2="Pazartesi–Cumartesi",7,6))))</f>
        <v/>
      </c>
      <c r="F696" s="6" t="n"/>
      <c r="G696" s="5">
        <f>IF(OR($E696="",$B696&lt;&gt;"Yıllık izin"),0,$E696+N($F696))</f>
        <v/>
      </c>
    </row>
    <row r="697">
      <c r="C697" s="2" t="n"/>
      <c r="D697" s="2" t="n"/>
      <c r="E697" s="5">
        <f>IF(OR($C697="",$D697=""),"",NETWORKDAYS.INTL($C697,$D697,IF('Ayarlar'!$B$2="Pazartesi–Cumartesi",11,1),'Resmî tatiller'!$A$2:$A$400)-0.5*SUMPRODUCT(('Resmî tatiller'!$C$2:$C$400&lt;&gt;"")*('Resmî tatiller'!$C$2:$C$400&gt;=$C697)*('Resmî tatiller'!$C$2:$C$400&lt;=$D697)*(WEEKDAY('Resmî tatiller'!$C$2:$C$400,2)&lt;IF('Ayarlar'!$B$2="Pazartesi–Cumartesi",7,6))))</f>
        <v/>
      </c>
      <c r="F697" s="6" t="n"/>
      <c r="G697" s="5">
        <f>IF(OR($E697="",$B697&lt;&gt;"Yıllık izin"),0,$E697+N($F697))</f>
        <v/>
      </c>
    </row>
    <row r="698">
      <c r="C698" s="2" t="n"/>
      <c r="D698" s="2" t="n"/>
      <c r="E698" s="5">
        <f>IF(OR($C698="",$D698=""),"",NETWORKDAYS.INTL($C698,$D698,IF('Ayarlar'!$B$2="Pazartesi–Cumartesi",11,1),'Resmî tatiller'!$A$2:$A$400)-0.5*SUMPRODUCT(('Resmî tatiller'!$C$2:$C$400&lt;&gt;"")*('Resmî tatiller'!$C$2:$C$400&gt;=$C698)*('Resmî tatiller'!$C$2:$C$400&lt;=$D698)*(WEEKDAY('Resmî tatiller'!$C$2:$C$400,2)&lt;IF('Ayarlar'!$B$2="Pazartesi–Cumartesi",7,6))))</f>
        <v/>
      </c>
      <c r="F698" s="6" t="n"/>
      <c r="G698" s="5">
        <f>IF(OR($E698="",$B698&lt;&gt;"Yıllık izin"),0,$E698+N($F698))</f>
        <v/>
      </c>
    </row>
    <row r="699">
      <c r="C699" s="2" t="n"/>
      <c r="D699" s="2" t="n"/>
      <c r="E699" s="5">
        <f>IF(OR($C699="",$D699=""),"",NETWORKDAYS.INTL($C699,$D699,IF('Ayarlar'!$B$2="Pazartesi–Cumartesi",11,1),'Resmî tatiller'!$A$2:$A$400)-0.5*SUMPRODUCT(('Resmî tatiller'!$C$2:$C$400&lt;&gt;"")*('Resmî tatiller'!$C$2:$C$400&gt;=$C699)*('Resmî tatiller'!$C$2:$C$400&lt;=$D699)*(WEEKDAY('Resmî tatiller'!$C$2:$C$400,2)&lt;IF('Ayarlar'!$B$2="Pazartesi–Cumartesi",7,6))))</f>
        <v/>
      </c>
      <c r="F699" s="6" t="n"/>
      <c r="G699" s="5">
        <f>IF(OR($E699="",$B699&lt;&gt;"Yıllık izin"),0,$E699+N($F699))</f>
        <v/>
      </c>
    </row>
    <row r="700">
      <c r="C700" s="2" t="n"/>
      <c r="D700" s="2" t="n"/>
      <c r="E700" s="5">
        <f>IF(OR($C700="",$D700=""),"",NETWORKDAYS.INTL($C700,$D700,IF('Ayarlar'!$B$2="Pazartesi–Cumartesi",11,1),'Resmî tatiller'!$A$2:$A$400)-0.5*SUMPRODUCT(('Resmî tatiller'!$C$2:$C$400&lt;&gt;"")*('Resmî tatiller'!$C$2:$C$400&gt;=$C700)*('Resmî tatiller'!$C$2:$C$400&lt;=$D700)*(WEEKDAY('Resmî tatiller'!$C$2:$C$400,2)&lt;IF('Ayarlar'!$B$2="Pazartesi–Cumartesi",7,6))))</f>
        <v/>
      </c>
      <c r="F700" s="6" t="n"/>
      <c r="G700" s="5">
        <f>IF(OR($E700="",$B700&lt;&gt;"Yıllık izin"),0,$E700+N($F700))</f>
        <v/>
      </c>
    </row>
    <row r="701">
      <c r="C701" s="2" t="n"/>
      <c r="D701" s="2" t="n"/>
      <c r="E701" s="5">
        <f>IF(OR($C701="",$D701=""),"",NETWORKDAYS.INTL($C701,$D701,IF('Ayarlar'!$B$2="Pazartesi–Cumartesi",11,1),'Resmî tatiller'!$A$2:$A$400)-0.5*SUMPRODUCT(('Resmî tatiller'!$C$2:$C$400&lt;&gt;"")*('Resmî tatiller'!$C$2:$C$400&gt;=$C701)*('Resmî tatiller'!$C$2:$C$400&lt;=$D701)*(WEEKDAY('Resmî tatiller'!$C$2:$C$400,2)&lt;IF('Ayarlar'!$B$2="Pazartesi–Cumartesi",7,6))))</f>
        <v/>
      </c>
      <c r="F701" s="6" t="n"/>
      <c r="G701" s="5">
        <f>IF(OR($E701="",$B701&lt;&gt;"Yıllık izin"),0,$E701+N($F701))</f>
        <v/>
      </c>
    </row>
    <row r="702">
      <c r="C702" s="2" t="n"/>
      <c r="D702" s="2" t="n"/>
      <c r="E702" s="5">
        <f>IF(OR($C702="",$D702=""),"",NETWORKDAYS.INTL($C702,$D702,IF('Ayarlar'!$B$2="Pazartesi–Cumartesi",11,1),'Resmî tatiller'!$A$2:$A$400)-0.5*SUMPRODUCT(('Resmî tatiller'!$C$2:$C$400&lt;&gt;"")*('Resmî tatiller'!$C$2:$C$400&gt;=$C702)*('Resmî tatiller'!$C$2:$C$400&lt;=$D702)*(WEEKDAY('Resmî tatiller'!$C$2:$C$400,2)&lt;IF('Ayarlar'!$B$2="Pazartesi–Cumartesi",7,6))))</f>
        <v/>
      </c>
      <c r="F702" s="6" t="n"/>
      <c r="G702" s="5">
        <f>IF(OR($E702="",$B702&lt;&gt;"Yıllık izin"),0,$E702+N($F702))</f>
        <v/>
      </c>
    </row>
    <row r="703">
      <c r="C703" s="2" t="n"/>
      <c r="D703" s="2" t="n"/>
      <c r="E703" s="5">
        <f>IF(OR($C703="",$D703=""),"",NETWORKDAYS.INTL($C703,$D703,IF('Ayarlar'!$B$2="Pazartesi–Cumartesi",11,1),'Resmî tatiller'!$A$2:$A$400)-0.5*SUMPRODUCT(('Resmî tatiller'!$C$2:$C$400&lt;&gt;"")*('Resmî tatiller'!$C$2:$C$400&gt;=$C703)*('Resmî tatiller'!$C$2:$C$400&lt;=$D703)*(WEEKDAY('Resmî tatiller'!$C$2:$C$400,2)&lt;IF('Ayarlar'!$B$2="Pazartesi–Cumartesi",7,6))))</f>
        <v/>
      </c>
      <c r="F703" s="6" t="n"/>
      <c r="G703" s="5">
        <f>IF(OR($E703="",$B703&lt;&gt;"Yıllık izin"),0,$E703+N($F703))</f>
        <v/>
      </c>
    </row>
    <row r="704">
      <c r="C704" s="2" t="n"/>
      <c r="D704" s="2" t="n"/>
      <c r="E704" s="5">
        <f>IF(OR($C704="",$D704=""),"",NETWORKDAYS.INTL($C704,$D704,IF('Ayarlar'!$B$2="Pazartesi–Cumartesi",11,1),'Resmî tatiller'!$A$2:$A$400)-0.5*SUMPRODUCT(('Resmî tatiller'!$C$2:$C$400&lt;&gt;"")*('Resmî tatiller'!$C$2:$C$400&gt;=$C704)*('Resmî tatiller'!$C$2:$C$400&lt;=$D704)*(WEEKDAY('Resmî tatiller'!$C$2:$C$400,2)&lt;IF('Ayarlar'!$B$2="Pazartesi–Cumartesi",7,6))))</f>
        <v/>
      </c>
      <c r="F704" s="6" t="n"/>
      <c r="G704" s="5">
        <f>IF(OR($E704="",$B704&lt;&gt;"Yıllık izin"),0,$E704+N($F704))</f>
        <v/>
      </c>
    </row>
    <row r="705">
      <c r="C705" s="2" t="n"/>
      <c r="D705" s="2" t="n"/>
      <c r="E705" s="5">
        <f>IF(OR($C705="",$D705=""),"",NETWORKDAYS.INTL($C705,$D705,IF('Ayarlar'!$B$2="Pazartesi–Cumartesi",11,1),'Resmî tatiller'!$A$2:$A$400)-0.5*SUMPRODUCT(('Resmî tatiller'!$C$2:$C$400&lt;&gt;"")*('Resmî tatiller'!$C$2:$C$400&gt;=$C705)*('Resmî tatiller'!$C$2:$C$400&lt;=$D705)*(WEEKDAY('Resmî tatiller'!$C$2:$C$400,2)&lt;IF('Ayarlar'!$B$2="Pazartesi–Cumartesi",7,6))))</f>
        <v/>
      </c>
      <c r="F705" s="6" t="n"/>
      <c r="G705" s="5">
        <f>IF(OR($E705="",$B705&lt;&gt;"Yıllık izin"),0,$E705+N($F705))</f>
        <v/>
      </c>
    </row>
    <row r="706">
      <c r="C706" s="2" t="n"/>
      <c r="D706" s="2" t="n"/>
      <c r="E706" s="5">
        <f>IF(OR($C706="",$D706=""),"",NETWORKDAYS.INTL($C706,$D706,IF('Ayarlar'!$B$2="Pazartesi–Cumartesi",11,1),'Resmî tatiller'!$A$2:$A$400)-0.5*SUMPRODUCT(('Resmî tatiller'!$C$2:$C$400&lt;&gt;"")*('Resmî tatiller'!$C$2:$C$400&gt;=$C706)*('Resmî tatiller'!$C$2:$C$400&lt;=$D706)*(WEEKDAY('Resmî tatiller'!$C$2:$C$400,2)&lt;IF('Ayarlar'!$B$2="Pazartesi–Cumartesi",7,6))))</f>
        <v/>
      </c>
      <c r="F706" s="6" t="n"/>
      <c r="G706" s="5">
        <f>IF(OR($E706="",$B706&lt;&gt;"Yıllık izin"),0,$E706+N($F706))</f>
        <v/>
      </c>
    </row>
    <row r="707">
      <c r="C707" s="2" t="n"/>
      <c r="D707" s="2" t="n"/>
      <c r="E707" s="5">
        <f>IF(OR($C707="",$D707=""),"",NETWORKDAYS.INTL($C707,$D707,IF('Ayarlar'!$B$2="Pazartesi–Cumartesi",11,1),'Resmî tatiller'!$A$2:$A$400)-0.5*SUMPRODUCT(('Resmî tatiller'!$C$2:$C$400&lt;&gt;"")*('Resmî tatiller'!$C$2:$C$400&gt;=$C707)*('Resmî tatiller'!$C$2:$C$400&lt;=$D707)*(WEEKDAY('Resmî tatiller'!$C$2:$C$400,2)&lt;IF('Ayarlar'!$B$2="Pazartesi–Cumartesi",7,6))))</f>
        <v/>
      </c>
      <c r="F707" s="6" t="n"/>
      <c r="G707" s="5">
        <f>IF(OR($E707="",$B707&lt;&gt;"Yıllık izin"),0,$E707+N($F707))</f>
        <v/>
      </c>
    </row>
    <row r="708">
      <c r="C708" s="2" t="n"/>
      <c r="D708" s="2" t="n"/>
      <c r="E708" s="5">
        <f>IF(OR($C708="",$D708=""),"",NETWORKDAYS.INTL($C708,$D708,IF('Ayarlar'!$B$2="Pazartesi–Cumartesi",11,1),'Resmî tatiller'!$A$2:$A$400)-0.5*SUMPRODUCT(('Resmî tatiller'!$C$2:$C$400&lt;&gt;"")*('Resmî tatiller'!$C$2:$C$400&gt;=$C708)*('Resmî tatiller'!$C$2:$C$400&lt;=$D708)*(WEEKDAY('Resmî tatiller'!$C$2:$C$400,2)&lt;IF('Ayarlar'!$B$2="Pazartesi–Cumartesi",7,6))))</f>
        <v/>
      </c>
      <c r="F708" s="6" t="n"/>
      <c r="G708" s="5">
        <f>IF(OR($E708="",$B708&lt;&gt;"Yıllık izin"),0,$E708+N($F708))</f>
        <v/>
      </c>
    </row>
    <row r="709">
      <c r="C709" s="2" t="n"/>
      <c r="D709" s="2" t="n"/>
      <c r="E709" s="5">
        <f>IF(OR($C709="",$D709=""),"",NETWORKDAYS.INTL($C709,$D709,IF('Ayarlar'!$B$2="Pazartesi–Cumartesi",11,1),'Resmî tatiller'!$A$2:$A$400)-0.5*SUMPRODUCT(('Resmî tatiller'!$C$2:$C$400&lt;&gt;"")*('Resmî tatiller'!$C$2:$C$400&gt;=$C709)*('Resmî tatiller'!$C$2:$C$400&lt;=$D709)*(WEEKDAY('Resmî tatiller'!$C$2:$C$400,2)&lt;IF('Ayarlar'!$B$2="Pazartesi–Cumartesi",7,6))))</f>
        <v/>
      </c>
      <c r="F709" s="6" t="n"/>
      <c r="G709" s="5">
        <f>IF(OR($E709="",$B709&lt;&gt;"Yıllık izin"),0,$E709+N($F709))</f>
        <v/>
      </c>
    </row>
    <row r="710">
      <c r="C710" s="2" t="n"/>
      <c r="D710" s="2" t="n"/>
      <c r="E710" s="5">
        <f>IF(OR($C710="",$D710=""),"",NETWORKDAYS.INTL($C710,$D710,IF('Ayarlar'!$B$2="Pazartesi–Cumartesi",11,1),'Resmî tatiller'!$A$2:$A$400)-0.5*SUMPRODUCT(('Resmî tatiller'!$C$2:$C$400&lt;&gt;"")*('Resmî tatiller'!$C$2:$C$400&gt;=$C710)*('Resmî tatiller'!$C$2:$C$400&lt;=$D710)*(WEEKDAY('Resmî tatiller'!$C$2:$C$400,2)&lt;IF('Ayarlar'!$B$2="Pazartesi–Cumartesi",7,6))))</f>
        <v/>
      </c>
      <c r="F710" s="6" t="n"/>
      <c r="G710" s="5">
        <f>IF(OR($E710="",$B710&lt;&gt;"Yıllık izin"),0,$E710+N($F710))</f>
        <v/>
      </c>
    </row>
    <row r="711">
      <c r="C711" s="2" t="n"/>
      <c r="D711" s="2" t="n"/>
      <c r="E711" s="5">
        <f>IF(OR($C711="",$D711=""),"",NETWORKDAYS.INTL($C711,$D711,IF('Ayarlar'!$B$2="Pazartesi–Cumartesi",11,1),'Resmî tatiller'!$A$2:$A$400)-0.5*SUMPRODUCT(('Resmî tatiller'!$C$2:$C$400&lt;&gt;"")*('Resmî tatiller'!$C$2:$C$400&gt;=$C711)*('Resmî tatiller'!$C$2:$C$400&lt;=$D711)*(WEEKDAY('Resmî tatiller'!$C$2:$C$400,2)&lt;IF('Ayarlar'!$B$2="Pazartesi–Cumartesi",7,6))))</f>
        <v/>
      </c>
      <c r="F711" s="6" t="n"/>
      <c r="G711" s="5">
        <f>IF(OR($E711="",$B711&lt;&gt;"Yıllık izin"),0,$E711+N($F711))</f>
        <v/>
      </c>
    </row>
    <row r="712">
      <c r="C712" s="2" t="n"/>
      <c r="D712" s="2" t="n"/>
      <c r="E712" s="5">
        <f>IF(OR($C712="",$D712=""),"",NETWORKDAYS.INTL($C712,$D712,IF('Ayarlar'!$B$2="Pazartesi–Cumartesi",11,1),'Resmî tatiller'!$A$2:$A$400)-0.5*SUMPRODUCT(('Resmî tatiller'!$C$2:$C$400&lt;&gt;"")*('Resmî tatiller'!$C$2:$C$400&gt;=$C712)*('Resmî tatiller'!$C$2:$C$400&lt;=$D712)*(WEEKDAY('Resmî tatiller'!$C$2:$C$400,2)&lt;IF('Ayarlar'!$B$2="Pazartesi–Cumartesi",7,6))))</f>
        <v/>
      </c>
      <c r="F712" s="6" t="n"/>
      <c r="G712" s="5">
        <f>IF(OR($E712="",$B712&lt;&gt;"Yıllık izin"),0,$E712+N($F712))</f>
        <v/>
      </c>
    </row>
    <row r="713">
      <c r="C713" s="2" t="n"/>
      <c r="D713" s="2" t="n"/>
      <c r="E713" s="5">
        <f>IF(OR($C713="",$D713=""),"",NETWORKDAYS.INTL($C713,$D713,IF('Ayarlar'!$B$2="Pazartesi–Cumartesi",11,1),'Resmî tatiller'!$A$2:$A$400)-0.5*SUMPRODUCT(('Resmî tatiller'!$C$2:$C$400&lt;&gt;"")*('Resmî tatiller'!$C$2:$C$400&gt;=$C713)*('Resmî tatiller'!$C$2:$C$400&lt;=$D713)*(WEEKDAY('Resmî tatiller'!$C$2:$C$400,2)&lt;IF('Ayarlar'!$B$2="Pazartesi–Cumartesi",7,6))))</f>
        <v/>
      </c>
      <c r="F713" s="6" t="n"/>
      <c r="G713" s="5">
        <f>IF(OR($E713="",$B713&lt;&gt;"Yıllık izin"),0,$E713+N($F713))</f>
        <v/>
      </c>
    </row>
    <row r="714">
      <c r="C714" s="2" t="n"/>
      <c r="D714" s="2" t="n"/>
      <c r="E714" s="5">
        <f>IF(OR($C714="",$D714=""),"",NETWORKDAYS.INTL($C714,$D714,IF('Ayarlar'!$B$2="Pazartesi–Cumartesi",11,1),'Resmî tatiller'!$A$2:$A$400)-0.5*SUMPRODUCT(('Resmî tatiller'!$C$2:$C$400&lt;&gt;"")*('Resmî tatiller'!$C$2:$C$400&gt;=$C714)*('Resmî tatiller'!$C$2:$C$400&lt;=$D714)*(WEEKDAY('Resmî tatiller'!$C$2:$C$400,2)&lt;IF('Ayarlar'!$B$2="Pazartesi–Cumartesi",7,6))))</f>
        <v/>
      </c>
      <c r="F714" s="6" t="n"/>
      <c r="G714" s="5">
        <f>IF(OR($E714="",$B714&lt;&gt;"Yıllık izin"),0,$E714+N($F714))</f>
        <v/>
      </c>
    </row>
    <row r="715">
      <c r="C715" s="2" t="n"/>
      <c r="D715" s="2" t="n"/>
      <c r="E715" s="5">
        <f>IF(OR($C715="",$D715=""),"",NETWORKDAYS.INTL($C715,$D715,IF('Ayarlar'!$B$2="Pazartesi–Cumartesi",11,1),'Resmî tatiller'!$A$2:$A$400)-0.5*SUMPRODUCT(('Resmî tatiller'!$C$2:$C$400&lt;&gt;"")*('Resmî tatiller'!$C$2:$C$400&gt;=$C715)*('Resmî tatiller'!$C$2:$C$400&lt;=$D715)*(WEEKDAY('Resmî tatiller'!$C$2:$C$400,2)&lt;IF('Ayarlar'!$B$2="Pazartesi–Cumartesi",7,6))))</f>
        <v/>
      </c>
      <c r="F715" s="6" t="n"/>
      <c r="G715" s="5">
        <f>IF(OR($E715="",$B715&lt;&gt;"Yıllık izin"),0,$E715+N($F715))</f>
        <v/>
      </c>
    </row>
    <row r="716">
      <c r="C716" s="2" t="n"/>
      <c r="D716" s="2" t="n"/>
      <c r="E716" s="5">
        <f>IF(OR($C716="",$D716=""),"",NETWORKDAYS.INTL($C716,$D716,IF('Ayarlar'!$B$2="Pazartesi–Cumartesi",11,1),'Resmî tatiller'!$A$2:$A$400)-0.5*SUMPRODUCT(('Resmî tatiller'!$C$2:$C$400&lt;&gt;"")*('Resmî tatiller'!$C$2:$C$400&gt;=$C716)*('Resmî tatiller'!$C$2:$C$400&lt;=$D716)*(WEEKDAY('Resmî tatiller'!$C$2:$C$400,2)&lt;IF('Ayarlar'!$B$2="Pazartesi–Cumartesi",7,6))))</f>
        <v/>
      </c>
      <c r="F716" s="6" t="n"/>
      <c r="G716" s="5">
        <f>IF(OR($E716="",$B716&lt;&gt;"Yıllık izin"),0,$E716+N($F716))</f>
        <v/>
      </c>
    </row>
    <row r="717">
      <c r="C717" s="2" t="n"/>
      <c r="D717" s="2" t="n"/>
      <c r="E717" s="5">
        <f>IF(OR($C717="",$D717=""),"",NETWORKDAYS.INTL($C717,$D717,IF('Ayarlar'!$B$2="Pazartesi–Cumartesi",11,1),'Resmî tatiller'!$A$2:$A$400)-0.5*SUMPRODUCT(('Resmî tatiller'!$C$2:$C$400&lt;&gt;"")*('Resmî tatiller'!$C$2:$C$400&gt;=$C717)*('Resmî tatiller'!$C$2:$C$400&lt;=$D717)*(WEEKDAY('Resmî tatiller'!$C$2:$C$400,2)&lt;IF('Ayarlar'!$B$2="Pazartesi–Cumartesi",7,6))))</f>
        <v/>
      </c>
      <c r="F717" s="6" t="n"/>
      <c r="G717" s="5">
        <f>IF(OR($E717="",$B717&lt;&gt;"Yıllık izin"),0,$E717+N($F717))</f>
        <v/>
      </c>
    </row>
    <row r="718">
      <c r="C718" s="2" t="n"/>
      <c r="D718" s="2" t="n"/>
      <c r="E718" s="5">
        <f>IF(OR($C718="",$D718=""),"",NETWORKDAYS.INTL($C718,$D718,IF('Ayarlar'!$B$2="Pazartesi–Cumartesi",11,1),'Resmî tatiller'!$A$2:$A$400)-0.5*SUMPRODUCT(('Resmî tatiller'!$C$2:$C$400&lt;&gt;"")*('Resmî tatiller'!$C$2:$C$400&gt;=$C718)*('Resmî tatiller'!$C$2:$C$400&lt;=$D718)*(WEEKDAY('Resmî tatiller'!$C$2:$C$400,2)&lt;IF('Ayarlar'!$B$2="Pazartesi–Cumartesi",7,6))))</f>
        <v/>
      </c>
      <c r="F718" s="6" t="n"/>
      <c r="G718" s="5">
        <f>IF(OR($E718="",$B718&lt;&gt;"Yıllık izin"),0,$E718+N($F718))</f>
        <v/>
      </c>
    </row>
    <row r="719">
      <c r="C719" s="2" t="n"/>
      <c r="D719" s="2" t="n"/>
      <c r="E719" s="5">
        <f>IF(OR($C719="",$D719=""),"",NETWORKDAYS.INTL($C719,$D719,IF('Ayarlar'!$B$2="Pazartesi–Cumartesi",11,1),'Resmî tatiller'!$A$2:$A$400)-0.5*SUMPRODUCT(('Resmî tatiller'!$C$2:$C$400&lt;&gt;"")*('Resmî tatiller'!$C$2:$C$400&gt;=$C719)*('Resmî tatiller'!$C$2:$C$400&lt;=$D719)*(WEEKDAY('Resmî tatiller'!$C$2:$C$400,2)&lt;IF('Ayarlar'!$B$2="Pazartesi–Cumartesi",7,6))))</f>
        <v/>
      </c>
      <c r="F719" s="6" t="n"/>
      <c r="G719" s="5">
        <f>IF(OR($E719="",$B719&lt;&gt;"Yıllık izin"),0,$E719+N($F719))</f>
        <v/>
      </c>
    </row>
    <row r="720">
      <c r="C720" s="2" t="n"/>
      <c r="D720" s="2" t="n"/>
      <c r="E720" s="5">
        <f>IF(OR($C720="",$D720=""),"",NETWORKDAYS.INTL($C720,$D720,IF('Ayarlar'!$B$2="Pazartesi–Cumartesi",11,1),'Resmî tatiller'!$A$2:$A$400)-0.5*SUMPRODUCT(('Resmî tatiller'!$C$2:$C$400&lt;&gt;"")*('Resmî tatiller'!$C$2:$C$400&gt;=$C720)*('Resmî tatiller'!$C$2:$C$400&lt;=$D720)*(WEEKDAY('Resmî tatiller'!$C$2:$C$400,2)&lt;IF('Ayarlar'!$B$2="Pazartesi–Cumartesi",7,6))))</f>
        <v/>
      </c>
      <c r="F720" s="6" t="n"/>
      <c r="G720" s="5">
        <f>IF(OR($E720="",$B720&lt;&gt;"Yıllık izin"),0,$E720+N($F720))</f>
        <v/>
      </c>
    </row>
    <row r="721">
      <c r="C721" s="2" t="n"/>
      <c r="D721" s="2" t="n"/>
      <c r="E721" s="5">
        <f>IF(OR($C721="",$D721=""),"",NETWORKDAYS.INTL($C721,$D721,IF('Ayarlar'!$B$2="Pazartesi–Cumartesi",11,1),'Resmî tatiller'!$A$2:$A$400)-0.5*SUMPRODUCT(('Resmî tatiller'!$C$2:$C$400&lt;&gt;"")*('Resmî tatiller'!$C$2:$C$400&gt;=$C721)*('Resmî tatiller'!$C$2:$C$400&lt;=$D721)*(WEEKDAY('Resmî tatiller'!$C$2:$C$400,2)&lt;IF('Ayarlar'!$B$2="Pazartesi–Cumartesi",7,6))))</f>
        <v/>
      </c>
      <c r="F721" s="6" t="n"/>
      <c r="G721" s="5">
        <f>IF(OR($E721="",$B721&lt;&gt;"Yıllık izin"),0,$E721+N($F721))</f>
        <v/>
      </c>
    </row>
    <row r="722">
      <c r="C722" s="2" t="n"/>
      <c r="D722" s="2" t="n"/>
      <c r="E722" s="5">
        <f>IF(OR($C722="",$D722=""),"",NETWORKDAYS.INTL($C722,$D722,IF('Ayarlar'!$B$2="Pazartesi–Cumartesi",11,1),'Resmî tatiller'!$A$2:$A$400)-0.5*SUMPRODUCT(('Resmî tatiller'!$C$2:$C$400&lt;&gt;"")*('Resmî tatiller'!$C$2:$C$400&gt;=$C722)*('Resmî tatiller'!$C$2:$C$400&lt;=$D722)*(WEEKDAY('Resmî tatiller'!$C$2:$C$400,2)&lt;IF('Ayarlar'!$B$2="Pazartesi–Cumartesi",7,6))))</f>
        <v/>
      </c>
      <c r="F722" s="6" t="n"/>
      <c r="G722" s="5">
        <f>IF(OR($E722="",$B722&lt;&gt;"Yıllık izin"),0,$E722+N($F722))</f>
        <v/>
      </c>
    </row>
    <row r="723">
      <c r="C723" s="2" t="n"/>
      <c r="D723" s="2" t="n"/>
      <c r="E723" s="5">
        <f>IF(OR($C723="",$D723=""),"",NETWORKDAYS.INTL($C723,$D723,IF('Ayarlar'!$B$2="Pazartesi–Cumartesi",11,1),'Resmî tatiller'!$A$2:$A$400)-0.5*SUMPRODUCT(('Resmî tatiller'!$C$2:$C$400&lt;&gt;"")*('Resmî tatiller'!$C$2:$C$400&gt;=$C723)*('Resmî tatiller'!$C$2:$C$400&lt;=$D723)*(WEEKDAY('Resmî tatiller'!$C$2:$C$400,2)&lt;IF('Ayarlar'!$B$2="Pazartesi–Cumartesi",7,6))))</f>
        <v/>
      </c>
      <c r="F723" s="6" t="n"/>
      <c r="G723" s="5">
        <f>IF(OR($E723="",$B723&lt;&gt;"Yıllık izin"),0,$E723+N($F723))</f>
        <v/>
      </c>
    </row>
    <row r="724">
      <c r="C724" s="2" t="n"/>
      <c r="D724" s="2" t="n"/>
      <c r="E724" s="5">
        <f>IF(OR($C724="",$D724=""),"",NETWORKDAYS.INTL($C724,$D724,IF('Ayarlar'!$B$2="Pazartesi–Cumartesi",11,1),'Resmî tatiller'!$A$2:$A$400)-0.5*SUMPRODUCT(('Resmî tatiller'!$C$2:$C$400&lt;&gt;"")*('Resmî tatiller'!$C$2:$C$400&gt;=$C724)*('Resmî tatiller'!$C$2:$C$400&lt;=$D724)*(WEEKDAY('Resmî tatiller'!$C$2:$C$400,2)&lt;IF('Ayarlar'!$B$2="Pazartesi–Cumartesi",7,6))))</f>
        <v/>
      </c>
      <c r="F724" s="6" t="n"/>
      <c r="G724" s="5">
        <f>IF(OR($E724="",$B724&lt;&gt;"Yıllık izin"),0,$E724+N($F724))</f>
        <v/>
      </c>
    </row>
    <row r="725">
      <c r="C725" s="2" t="n"/>
      <c r="D725" s="2" t="n"/>
      <c r="E725" s="5">
        <f>IF(OR($C725="",$D725=""),"",NETWORKDAYS.INTL($C725,$D725,IF('Ayarlar'!$B$2="Pazartesi–Cumartesi",11,1),'Resmî tatiller'!$A$2:$A$400)-0.5*SUMPRODUCT(('Resmî tatiller'!$C$2:$C$400&lt;&gt;"")*('Resmî tatiller'!$C$2:$C$400&gt;=$C725)*('Resmî tatiller'!$C$2:$C$400&lt;=$D725)*(WEEKDAY('Resmî tatiller'!$C$2:$C$400,2)&lt;IF('Ayarlar'!$B$2="Pazartesi–Cumartesi",7,6))))</f>
        <v/>
      </c>
      <c r="F725" s="6" t="n"/>
      <c r="G725" s="5">
        <f>IF(OR($E725="",$B725&lt;&gt;"Yıllık izin"),0,$E725+N($F725))</f>
        <v/>
      </c>
    </row>
    <row r="726">
      <c r="C726" s="2" t="n"/>
      <c r="D726" s="2" t="n"/>
      <c r="E726" s="5">
        <f>IF(OR($C726="",$D726=""),"",NETWORKDAYS.INTL($C726,$D726,IF('Ayarlar'!$B$2="Pazartesi–Cumartesi",11,1),'Resmî tatiller'!$A$2:$A$400)-0.5*SUMPRODUCT(('Resmî tatiller'!$C$2:$C$400&lt;&gt;"")*('Resmî tatiller'!$C$2:$C$400&gt;=$C726)*('Resmî tatiller'!$C$2:$C$400&lt;=$D726)*(WEEKDAY('Resmî tatiller'!$C$2:$C$400,2)&lt;IF('Ayarlar'!$B$2="Pazartesi–Cumartesi",7,6))))</f>
        <v/>
      </c>
      <c r="F726" s="6" t="n"/>
      <c r="G726" s="5">
        <f>IF(OR($E726="",$B726&lt;&gt;"Yıllık izin"),0,$E726+N($F726))</f>
        <v/>
      </c>
    </row>
    <row r="727">
      <c r="C727" s="2" t="n"/>
      <c r="D727" s="2" t="n"/>
      <c r="E727" s="5">
        <f>IF(OR($C727="",$D727=""),"",NETWORKDAYS.INTL($C727,$D727,IF('Ayarlar'!$B$2="Pazartesi–Cumartesi",11,1),'Resmî tatiller'!$A$2:$A$400)-0.5*SUMPRODUCT(('Resmî tatiller'!$C$2:$C$400&lt;&gt;"")*('Resmî tatiller'!$C$2:$C$400&gt;=$C727)*('Resmî tatiller'!$C$2:$C$400&lt;=$D727)*(WEEKDAY('Resmî tatiller'!$C$2:$C$400,2)&lt;IF('Ayarlar'!$B$2="Pazartesi–Cumartesi",7,6))))</f>
        <v/>
      </c>
      <c r="F727" s="6" t="n"/>
      <c r="G727" s="5">
        <f>IF(OR($E727="",$B727&lt;&gt;"Yıllık izin"),0,$E727+N($F727))</f>
        <v/>
      </c>
    </row>
    <row r="728">
      <c r="C728" s="2" t="n"/>
      <c r="D728" s="2" t="n"/>
      <c r="E728" s="5">
        <f>IF(OR($C728="",$D728=""),"",NETWORKDAYS.INTL($C728,$D728,IF('Ayarlar'!$B$2="Pazartesi–Cumartesi",11,1),'Resmî tatiller'!$A$2:$A$400)-0.5*SUMPRODUCT(('Resmî tatiller'!$C$2:$C$400&lt;&gt;"")*('Resmî tatiller'!$C$2:$C$400&gt;=$C728)*('Resmî tatiller'!$C$2:$C$400&lt;=$D728)*(WEEKDAY('Resmî tatiller'!$C$2:$C$400,2)&lt;IF('Ayarlar'!$B$2="Pazartesi–Cumartesi",7,6))))</f>
        <v/>
      </c>
      <c r="F728" s="6" t="n"/>
      <c r="G728" s="5">
        <f>IF(OR($E728="",$B728&lt;&gt;"Yıllık izin"),0,$E728+N($F728))</f>
        <v/>
      </c>
    </row>
    <row r="729">
      <c r="C729" s="2" t="n"/>
      <c r="D729" s="2" t="n"/>
      <c r="E729" s="5">
        <f>IF(OR($C729="",$D729=""),"",NETWORKDAYS.INTL($C729,$D729,IF('Ayarlar'!$B$2="Pazartesi–Cumartesi",11,1),'Resmî tatiller'!$A$2:$A$400)-0.5*SUMPRODUCT(('Resmî tatiller'!$C$2:$C$400&lt;&gt;"")*('Resmî tatiller'!$C$2:$C$400&gt;=$C729)*('Resmî tatiller'!$C$2:$C$400&lt;=$D729)*(WEEKDAY('Resmî tatiller'!$C$2:$C$400,2)&lt;IF('Ayarlar'!$B$2="Pazartesi–Cumartesi",7,6))))</f>
        <v/>
      </c>
      <c r="F729" s="6" t="n"/>
      <c r="G729" s="5">
        <f>IF(OR($E729="",$B729&lt;&gt;"Yıllık izin"),0,$E729+N($F729))</f>
        <v/>
      </c>
    </row>
    <row r="730">
      <c r="C730" s="2" t="n"/>
      <c r="D730" s="2" t="n"/>
      <c r="E730" s="5">
        <f>IF(OR($C730="",$D730=""),"",NETWORKDAYS.INTL($C730,$D730,IF('Ayarlar'!$B$2="Pazartesi–Cumartesi",11,1),'Resmî tatiller'!$A$2:$A$400)-0.5*SUMPRODUCT(('Resmî tatiller'!$C$2:$C$400&lt;&gt;"")*('Resmî tatiller'!$C$2:$C$400&gt;=$C730)*('Resmî tatiller'!$C$2:$C$400&lt;=$D730)*(WEEKDAY('Resmî tatiller'!$C$2:$C$400,2)&lt;IF('Ayarlar'!$B$2="Pazartesi–Cumartesi",7,6))))</f>
        <v/>
      </c>
      <c r="F730" s="6" t="n"/>
      <c r="G730" s="5">
        <f>IF(OR($E730="",$B730&lt;&gt;"Yıllık izin"),0,$E730+N($F730))</f>
        <v/>
      </c>
    </row>
    <row r="731">
      <c r="C731" s="2" t="n"/>
      <c r="D731" s="2" t="n"/>
      <c r="E731" s="5">
        <f>IF(OR($C731="",$D731=""),"",NETWORKDAYS.INTL($C731,$D731,IF('Ayarlar'!$B$2="Pazartesi–Cumartesi",11,1),'Resmî tatiller'!$A$2:$A$400)-0.5*SUMPRODUCT(('Resmî tatiller'!$C$2:$C$400&lt;&gt;"")*('Resmî tatiller'!$C$2:$C$400&gt;=$C731)*('Resmî tatiller'!$C$2:$C$400&lt;=$D731)*(WEEKDAY('Resmî tatiller'!$C$2:$C$400,2)&lt;IF('Ayarlar'!$B$2="Pazartesi–Cumartesi",7,6))))</f>
        <v/>
      </c>
      <c r="F731" s="6" t="n"/>
      <c r="G731" s="5">
        <f>IF(OR($E731="",$B731&lt;&gt;"Yıllık izin"),0,$E731+N($F731))</f>
        <v/>
      </c>
    </row>
    <row r="732">
      <c r="C732" s="2" t="n"/>
      <c r="D732" s="2" t="n"/>
      <c r="E732" s="5">
        <f>IF(OR($C732="",$D732=""),"",NETWORKDAYS.INTL($C732,$D732,IF('Ayarlar'!$B$2="Pazartesi–Cumartesi",11,1),'Resmî tatiller'!$A$2:$A$400)-0.5*SUMPRODUCT(('Resmî tatiller'!$C$2:$C$400&lt;&gt;"")*('Resmî tatiller'!$C$2:$C$400&gt;=$C732)*('Resmî tatiller'!$C$2:$C$400&lt;=$D732)*(WEEKDAY('Resmî tatiller'!$C$2:$C$400,2)&lt;IF('Ayarlar'!$B$2="Pazartesi–Cumartesi",7,6))))</f>
        <v/>
      </c>
      <c r="F732" s="6" t="n"/>
      <c r="G732" s="5">
        <f>IF(OR($E732="",$B732&lt;&gt;"Yıllık izin"),0,$E732+N($F732))</f>
        <v/>
      </c>
    </row>
    <row r="733">
      <c r="C733" s="2" t="n"/>
      <c r="D733" s="2" t="n"/>
      <c r="E733" s="5">
        <f>IF(OR($C733="",$D733=""),"",NETWORKDAYS.INTL($C733,$D733,IF('Ayarlar'!$B$2="Pazartesi–Cumartesi",11,1),'Resmî tatiller'!$A$2:$A$400)-0.5*SUMPRODUCT(('Resmî tatiller'!$C$2:$C$400&lt;&gt;"")*('Resmî tatiller'!$C$2:$C$400&gt;=$C733)*('Resmî tatiller'!$C$2:$C$400&lt;=$D733)*(WEEKDAY('Resmî tatiller'!$C$2:$C$400,2)&lt;IF('Ayarlar'!$B$2="Pazartesi–Cumartesi",7,6))))</f>
        <v/>
      </c>
      <c r="F733" s="6" t="n"/>
      <c r="G733" s="5">
        <f>IF(OR($E733="",$B733&lt;&gt;"Yıllık izin"),0,$E733+N($F733))</f>
        <v/>
      </c>
    </row>
    <row r="734">
      <c r="C734" s="2" t="n"/>
      <c r="D734" s="2" t="n"/>
      <c r="E734" s="5">
        <f>IF(OR($C734="",$D734=""),"",NETWORKDAYS.INTL($C734,$D734,IF('Ayarlar'!$B$2="Pazartesi–Cumartesi",11,1),'Resmî tatiller'!$A$2:$A$400)-0.5*SUMPRODUCT(('Resmî tatiller'!$C$2:$C$400&lt;&gt;"")*('Resmî tatiller'!$C$2:$C$400&gt;=$C734)*('Resmî tatiller'!$C$2:$C$400&lt;=$D734)*(WEEKDAY('Resmî tatiller'!$C$2:$C$400,2)&lt;IF('Ayarlar'!$B$2="Pazartesi–Cumartesi",7,6))))</f>
        <v/>
      </c>
      <c r="F734" s="6" t="n"/>
      <c r="G734" s="5">
        <f>IF(OR($E734="",$B734&lt;&gt;"Yıllık izin"),0,$E734+N($F734))</f>
        <v/>
      </c>
    </row>
    <row r="735">
      <c r="C735" s="2" t="n"/>
      <c r="D735" s="2" t="n"/>
      <c r="E735" s="5">
        <f>IF(OR($C735="",$D735=""),"",NETWORKDAYS.INTL($C735,$D735,IF('Ayarlar'!$B$2="Pazartesi–Cumartesi",11,1),'Resmî tatiller'!$A$2:$A$400)-0.5*SUMPRODUCT(('Resmî tatiller'!$C$2:$C$400&lt;&gt;"")*('Resmî tatiller'!$C$2:$C$400&gt;=$C735)*('Resmî tatiller'!$C$2:$C$400&lt;=$D735)*(WEEKDAY('Resmî tatiller'!$C$2:$C$400,2)&lt;IF('Ayarlar'!$B$2="Pazartesi–Cumartesi",7,6))))</f>
        <v/>
      </c>
      <c r="F735" s="6" t="n"/>
      <c r="G735" s="5">
        <f>IF(OR($E735="",$B735&lt;&gt;"Yıllık izin"),0,$E735+N($F735))</f>
        <v/>
      </c>
    </row>
    <row r="736">
      <c r="C736" s="2" t="n"/>
      <c r="D736" s="2" t="n"/>
      <c r="E736" s="5">
        <f>IF(OR($C736="",$D736=""),"",NETWORKDAYS.INTL($C736,$D736,IF('Ayarlar'!$B$2="Pazartesi–Cumartesi",11,1),'Resmî tatiller'!$A$2:$A$400)-0.5*SUMPRODUCT(('Resmî tatiller'!$C$2:$C$400&lt;&gt;"")*('Resmî tatiller'!$C$2:$C$400&gt;=$C736)*('Resmî tatiller'!$C$2:$C$400&lt;=$D736)*(WEEKDAY('Resmî tatiller'!$C$2:$C$400,2)&lt;IF('Ayarlar'!$B$2="Pazartesi–Cumartesi",7,6))))</f>
        <v/>
      </c>
      <c r="F736" s="6" t="n"/>
      <c r="G736" s="5">
        <f>IF(OR($E736="",$B736&lt;&gt;"Yıllık izin"),0,$E736+N($F736))</f>
        <v/>
      </c>
    </row>
    <row r="737">
      <c r="C737" s="2" t="n"/>
      <c r="D737" s="2" t="n"/>
      <c r="E737" s="5">
        <f>IF(OR($C737="",$D737=""),"",NETWORKDAYS.INTL($C737,$D737,IF('Ayarlar'!$B$2="Pazartesi–Cumartesi",11,1),'Resmî tatiller'!$A$2:$A$400)-0.5*SUMPRODUCT(('Resmî tatiller'!$C$2:$C$400&lt;&gt;"")*('Resmî tatiller'!$C$2:$C$400&gt;=$C737)*('Resmî tatiller'!$C$2:$C$400&lt;=$D737)*(WEEKDAY('Resmî tatiller'!$C$2:$C$400,2)&lt;IF('Ayarlar'!$B$2="Pazartesi–Cumartesi",7,6))))</f>
        <v/>
      </c>
      <c r="F737" s="6" t="n"/>
      <c r="G737" s="5">
        <f>IF(OR($E737="",$B737&lt;&gt;"Yıllık izin"),0,$E737+N($F737))</f>
        <v/>
      </c>
    </row>
    <row r="738">
      <c r="C738" s="2" t="n"/>
      <c r="D738" s="2" t="n"/>
      <c r="E738" s="5">
        <f>IF(OR($C738="",$D738=""),"",NETWORKDAYS.INTL($C738,$D738,IF('Ayarlar'!$B$2="Pazartesi–Cumartesi",11,1),'Resmî tatiller'!$A$2:$A$400)-0.5*SUMPRODUCT(('Resmî tatiller'!$C$2:$C$400&lt;&gt;"")*('Resmî tatiller'!$C$2:$C$400&gt;=$C738)*('Resmî tatiller'!$C$2:$C$400&lt;=$D738)*(WEEKDAY('Resmî tatiller'!$C$2:$C$400,2)&lt;IF('Ayarlar'!$B$2="Pazartesi–Cumartesi",7,6))))</f>
        <v/>
      </c>
      <c r="F738" s="6" t="n"/>
      <c r="G738" s="5">
        <f>IF(OR($E738="",$B738&lt;&gt;"Yıllık izin"),0,$E738+N($F738))</f>
        <v/>
      </c>
    </row>
    <row r="739">
      <c r="C739" s="2" t="n"/>
      <c r="D739" s="2" t="n"/>
      <c r="E739" s="5">
        <f>IF(OR($C739="",$D739=""),"",NETWORKDAYS.INTL($C739,$D739,IF('Ayarlar'!$B$2="Pazartesi–Cumartesi",11,1),'Resmî tatiller'!$A$2:$A$400)-0.5*SUMPRODUCT(('Resmî tatiller'!$C$2:$C$400&lt;&gt;"")*('Resmî tatiller'!$C$2:$C$400&gt;=$C739)*('Resmî tatiller'!$C$2:$C$400&lt;=$D739)*(WEEKDAY('Resmî tatiller'!$C$2:$C$400,2)&lt;IF('Ayarlar'!$B$2="Pazartesi–Cumartesi",7,6))))</f>
        <v/>
      </c>
      <c r="F739" s="6" t="n"/>
      <c r="G739" s="5">
        <f>IF(OR($E739="",$B739&lt;&gt;"Yıllık izin"),0,$E739+N($F739))</f>
        <v/>
      </c>
    </row>
    <row r="740">
      <c r="C740" s="2" t="n"/>
      <c r="D740" s="2" t="n"/>
      <c r="E740" s="5">
        <f>IF(OR($C740="",$D740=""),"",NETWORKDAYS.INTL($C740,$D740,IF('Ayarlar'!$B$2="Pazartesi–Cumartesi",11,1),'Resmî tatiller'!$A$2:$A$400)-0.5*SUMPRODUCT(('Resmî tatiller'!$C$2:$C$400&lt;&gt;"")*('Resmî tatiller'!$C$2:$C$400&gt;=$C740)*('Resmî tatiller'!$C$2:$C$400&lt;=$D740)*(WEEKDAY('Resmî tatiller'!$C$2:$C$400,2)&lt;IF('Ayarlar'!$B$2="Pazartesi–Cumartesi",7,6))))</f>
        <v/>
      </c>
      <c r="F740" s="6" t="n"/>
      <c r="G740" s="5">
        <f>IF(OR($E740="",$B740&lt;&gt;"Yıllık izin"),0,$E740+N($F740))</f>
        <v/>
      </c>
    </row>
    <row r="741">
      <c r="C741" s="2" t="n"/>
      <c r="D741" s="2" t="n"/>
      <c r="E741" s="5">
        <f>IF(OR($C741="",$D741=""),"",NETWORKDAYS.INTL($C741,$D741,IF('Ayarlar'!$B$2="Pazartesi–Cumartesi",11,1),'Resmî tatiller'!$A$2:$A$400)-0.5*SUMPRODUCT(('Resmî tatiller'!$C$2:$C$400&lt;&gt;"")*('Resmî tatiller'!$C$2:$C$400&gt;=$C741)*('Resmî tatiller'!$C$2:$C$400&lt;=$D741)*(WEEKDAY('Resmî tatiller'!$C$2:$C$400,2)&lt;IF('Ayarlar'!$B$2="Pazartesi–Cumartesi",7,6))))</f>
        <v/>
      </c>
      <c r="F741" s="6" t="n"/>
      <c r="G741" s="5">
        <f>IF(OR($E741="",$B741&lt;&gt;"Yıllık izin"),0,$E741+N($F741))</f>
        <v/>
      </c>
    </row>
    <row r="742">
      <c r="C742" s="2" t="n"/>
      <c r="D742" s="2" t="n"/>
      <c r="E742" s="5">
        <f>IF(OR($C742="",$D742=""),"",NETWORKDAYS.INTL($C742,$D742,IF('Ayarlar'!$B$2="Pazartesi–Cumartesi",11,1),'Resmî tatiller'!$A$2:$A$400)-0.5*SUMPRODUCT(('Resmî tatiller'!$C$2:$C$400&lt;&gt;"")*('Resmî tatiller'!$C$2:$C$400&gt;=$C742)*('Resmî tatiller'!$C$2:$C$400&lt;=$D742)*(WEEKDAY('Resmî tatiller'!$C$2:$C$400,2)&lt;IF('Ayarlar'!$B$2="Pazartesi–Cumartesi",7,6))))</f>
        <v/>
      </c>
      <c r="F742" s="6" t="n"/>
      <c r="G742" s="5">
        <f>IF(OR($E742="",$B742&lt;&gt;"Yıllık izin"),0,$E742+N($F742))</f>
        <v/>
      </c>
    </row>
    <row r="743">
      <c r="C743" s="2" t="n"/>
      <c r="D743" s="2" t="n"/>
      <c r="E743" s="5">
        <f>IF(OR($C743="",$D743=""),"",NETWORKDAYS.INTL($C743,$D743,IF('Ayarlar'!$B$2="Pazartesi–Cumartesi",11,1),'Resmî tatiller'!$A$2:$A$400)-0.5*SUMPRODUCT(('Resmî tatiller'!$C$2:$C$400&lt;&gt;"")*('Resmî tatiller'!$C$2:$C$400&gt;=$C743)*('Resmî tatiller'!$C$2:$C$400&lt;=$D743)*(WEEKDAY('Resmî tatiller'!$C$2:$C$400,2)&lt;IF('Ayarlar'!$B$2="Pazartesi–Cumartesi",7,6))))</f>
        <v/>
      </c>
      <c r="F743" s="6" t="n"/>
      <c r="G743" s="5">
        <f>IF(OR($E743="",$B743&lt;&gt;"Yıllık izin"),0,$E743+N($F743))</f>
        <v/>
      </c>
    </row>
    <row r="744">
      <c r="C744" s="2" t="n"/>
      <c r="D744" s="2" t="n"/>
      <c r="E744" s="5">
        <f>IF(OR($C744="",$D744=""),"",NETWORKDAYS.INTL($C744,$D744,IF('Ayarlar'!$B$2="Pazartesi–Cumartesi",11,1),'Resmî tatiller'!$A$2:$A$400)-0.5*SUMPRODUCT(('Resmî tatiller'!$C$2:$C$400&lt;&gt;"")*('Resmî tatiller'!$C$2:$C$400&gt;=$C744)*('Resmî tatiller'!$C$2:$C$400&lt;=$D744)*(WEEKDAY('Resmî tatiller'!$C$2:$C$400,2)&lt;IF('Ayarlar'!$B$2="Pazartesi–Cumartesi",7,6))))</f>
        <v/>
      </c>
      <c r="F744" s="6" t="n"/>
      <c r="G744" s="5">
        <f>IF(OR($E744="",$B744&lt;&gt;"Yıllık izin"),0,$E744+N($F744))</f>
        <v/>
      </c>
    </row>
    <row r="745">
      <c r="C745" s="2" t="n"/>
      <c r="D745" s="2" t="n"/>
      <c r="E745" s="5">
        <f>IF(OR($C745="",$D745=""),"",NETWORKDAYS.INTL($C745,$D745,IF('Ayarlar'!$B$2="Pazartesi–Cumartesi",11,1),'Resmî tatiller'!$A$2:$A$400)-0.5*SUMPRODUCT(('Resmî tatiller'!$C$2:$C$400&lt;&gt;"")*('Resmî tatiller'!$C$2:$C$400&gt;=$C745)*('Resmî tatiller'!$C$2:$C$400&lt;=$D745)*(WEEKDAY('Resmî tatiller'!$C$2:$C$400,2)&lt;IF('Ayarlar'!$B$2="Pazartesi–Cumartesi",7,6))))</f>
        <v/>
      </c>
      <c r="F745" s="6" t="n"/>
      <c r="G745" s="5">
        <f>IF(OR($E745="",$B745&lt;&gt;"Yıllık izin"),0,$E745+N($F745))</f>
        <v/>
      </c>
    </row>
    <row r="746">
      <c r="C746" s="2" t="n"/>
      <c r="D746" s="2" t="n"/>
      <c r="E746" s="5">
        <f>IF(OR($C746="",$D746=""),"",NETWORKDAYS.INTL($C746,$D746,IF('Ayarlar'!$B$2="Pazartesi–Cumartesi",11,1),'Resmî tatiller'!$A$2:$A$400)-0.5*SUMPRODUCT(('Resmî tatiller'!$C$2:$C$400&lt;&gt;"")*('Resmî tatiller'!$C$2:$C$400&gt;=$C746)*('Resmî tatiller'!$C$2:$C$400&lt;=$D746)*(WEEKDAY('Resmî tatiller'!$C$2:$C$400,2)&lt;IF('Ayarlar'!$B$2="Pazartesi–Cumartesi",7,6))))</f>
        <v/>
      </c>
      <c r="F746" s="6" t="n"/>
      <c r="G746" s="5">
        <f>IF(OR($E746="",$B746&lt;&gt;"Yıllık izin"),0,$E746+N($F746))</f>
        <v/>
      </c>
    </row>
    <row r="747">
      <c r="C747" s="2" t="n"/>
      <c r="D747" s="2" t="n"/>
      <c r="E747" s="5">
        <f>IF(OR($C747="",$D747=""),"",NETWORKDAYS.INTL($C747,$D747,IF('Ayarlar'!$B$2="Pazartesi–Cumartesi",11,1),'Resmî tatiller'!$A$2:$A$400)-0.5*SUMPRODUCT(('Resmî tatiller'!$C$2:$C$400&lt;&gt;"")*('Resmî tatiller'!$C$2:$C$400&gt;=$C747)*('Resmî tatiller'!$C$2:$C$400&lt;=$D747)*(WEEKDAY('Resmî tatiller'!$C$2:$C$400,2)&lt;IF('Ayarlar'!$B$2="Pazartesi–Cumartesi",7,6))))</f>
        <v/>
      </c>
      <c r="F747" s="6" t="n"/>
      <c r="G747" s="5">
        <f>IF(OR($E747="",$B747&lt;&gt;"Yıllık izin"),0,$E747+N($F747))</f>
        <v/>
      </c>
    </row>
    <row r="748">
      <c r="C748" s="2" t="n"/>
      <c r="D748" s="2" t="n"/>
      <c r="E748" s="5">
        <f>IF(OR($C748="",$D748=""),"",NETWORKDAYS.INTL($C748,$D748,IF('Ayarlar'!$B$2="Pazartesi–Cumartesi",11,1),'Resmî tatiller'!$A$2:$A$400)-0.5*SUMPRODUCT(('Resmî tatiller'!$C$2:$C$400&lt;&gt;"")*('Resmî tatiller'!$C$2:$C$400&gt;=$C748)*('Resmî tatiller'!$C$2:$C$400&lt;=$D748)*(WEEKDAY('Resmî tatiller'!$C$2:$C$400,2)&lt;IF('Ayarlar'!$B$2="Pazartesi–Cumartesi",7,6))))</f>
        <v/>
      </c>
      <c r="F748" s="6" t="n"/>
      <c r="G748" s="5">
        <f>IF(OR($E748="",$B748&lt;&gt;"Yıllık izin"),0,$E748+N($F748))</f>
        <v/>
      </c>
    </row>
    <row r="749">
      <c r="C749" s="2" t="n"/>
      <c r="D749" s="2" t="n"/>
      <c r="E749" s="5">
        <f>IF(OR($C749="",$D749=""),"",NETWORKDAYS.INTL($C749,$D749,IF('Ayarlar'!$B$2="Pazartesi–Cumartesi",11,1),'Resmî tatiller'!$A$2:$A$400)-0.5*SUMPRODUCT(('Resmî tatiller'!$C$2:$C$400&lt;&gt;"")*('Resmî tatiller'!$C$2:$C$400&gt;=$C749)*('Resmî tatiller'!$C$2:$C$400&lt;=$D749)*(WEEKDAY('Resmî tatiller'!$C$2:$C$400,2)&lt;IF('Ayarlar'!$B$2="Pazartesi–Cumartesi",7,6))))</f>
        <v/>
      </c>
      <c r="F749" s="6" t="n"/>
      <c r="G749" s="5">
        <f>IF(OR($E749="",$B749&lt;&gt;"Yıllık izin"),0,$E749+N($F749))</f>
        <v/>
      </c>
    </row>
    <row r="750">
      <c r="C750" s="2" t="n"/>
      <c r="D750" s="2" t="n"/>
      <c r="E750" s="5">
        <f>IF(OR($C750="",$D750=""),"",NETWORKDAYS.INTL($C750,$D750,IF('Ayarlar'!$B$2="Pazartesi–Cumartesi",11,1),'Resmî tatiller'!$A$2:$A$400)-0.5*SUMPRODUCT(('Resmî tatiller'!$C$2:$C$400&lt;&gt;"")*('Resmî tatiller'!$C$2:$C$400&gt;=$C750)*('Resmî tatiller'!$C$2:$C$400&lt;=$D750)*(WEEKDAY('Resmî tatiller'!$C$2:$C$400,2)&lt;IF('Ayarlar'!$B$2="Pazartesi–Cumartesi",7,6))))</f>
        <v/>
      </c>
      <c r="F750" s="6" t="n"/>
      <c r="G750" s="5">
        <f>IF(OR($E750="",$B750&lt;&gt;"Yıllık izin"),0,$E750+N($F750))</f>
        <v/>
      </c>
    </row>
    <row r="751">
      <c r="C751" s="2" t="n"/>
      <c r="D751" s="2" t="n"/>
      <c r="E751" s="5">
        <f>IF(OR($C751="",$D751=""),"",NETWORKDAYS.INTL($C751,$D751,IF('Ayarlar'!$B$2="Pazartesi–Cumartesi",11,1),'Resmî tatiller'!$A$2:$A$400)-0.5*SUMPRODUCT(('Resmî tatiller'!$C$2:$C$400&lt;&gt;"")*('Resmî tatiller'!$C$2:$C$400&gt;=$C751)*('Resmî tatiller'!$C$2:$C$400&lt;=$D751)*(WEEKDAY('Resmî tatiller'!$C$2:$C$400,2)&lt;IF('Ayarlar'!$B$2="Pazartesi–Cumartesi",7,6))))</f>
        <v/>
      </c>
      <c r="F751" s="6" t="n"/>
      <c r="G751" s="5">
        <f>IF(OR($E751="",$B751&lt;&gt;"Yıllık izin"),0,$E751+N($F751))</f>
        <v/>
      </c>
    </row>
    <row r="752">
      <c r="C752" s="2" t="n"/>
      <c r="D752" s="2" t="n"/>
      <c r="E752" s="5">
        <f>IF(OR($C752="",$D752=""),"",NETWORKDAYS.INTL($C752,$D752,IF('Ayarlar'!$B$2="Pazartesi–Cumartesi",11,1),'Resmî tatiller'!$A$2:$A$400)-0.5*SUMPRODUCT(('Resmî tatiller'!$C$2:$C$400&lt;&gt;"")*('Resmî tatiller'!$C$2:$C$400&gt;=$C752)*('Resmî tatiller'!$C$2:$C$400&lt;=$D752)*(WEEKDAY('Resmî tatiller'!$C$2:$C$400,2)&lt;IF('Ayarlar'!$B$2="Pazartesi–Cumartesi",7,6))))</f>
        <v/>
      </c>
      <c r="F752" s="6" t="n"/>
      <c r="G752" s="5">
        <f>IF(OR($E752="",$B752&lt;&gt;"Yıllık izin"),0,$E752+N($F752))</f>
        <v/>
      </c>
    </row>
    <row r="753">
      <c r="C753" s="2" t="n"/>
      <c r="D753" s="2" t="n"/>
      <c r="E753" s="5">
        <f>IF(OR($C753="",$D753=""),"",NETWORKDAYS.INTL($C753,$D753,IF('Ayarlar'!$B$2="Pazartesi–Cumartesi",11,1),'Resmî tatiller'!$A$2:$A$400)-0.5*SUMPRODUCT(('Resmî tatiller'!$C$2:$C$400&lt;&gt;"")*('Resmî tatiller'!$C$2:$C$400&gt;=$C753)*('Resmî tatiller'!$C$2:$C$400&lt;=$D753)*(WEEKDAY('Resmî tatiller'!$C$2:$C$400,2)&lt;IF('Ayarlar'!$B$2="Pazartesi–Cumartesi",7,6))))</f>
        <v/>
      </c>
      <c r="F753" s="6" t="n"/>
      <c r="G753" s="5">
        <f>IF(OR($E753="",$B753&lt;&gt;"Yıllık izin"),0,$E753+N($F753))</f>
        <v/>
      </c>
    </row>
    <row r="754">
      <c r="C754" s="2" t="n"/>
      <c r="D754" s="2" t="n"/>
      <c r="E754" s="5">
        <f>IF(OR($C754="",$D754=""),"",NETWORKDAYS.INTL($C754,$D754,IF('Ayarlar'!$B$2="Pazartesi–Cumartesi",11,1),'Resmî tatiller'!$A$2:$A$400)-0.5*SUMPRODUCT(('Resmî tatiller'!$C$2:$C$400&lt;&gt;"")*('Resmî tatiller'!$C$2:$C$400&gt;=$C754)*('Resmî tatiller'!$C$2:$C$400&lt;=$D754)*(WEEKDAY('Resmî tatiller'!$C$2:$C$400,2)&lt;IF('Ayarlar'!$B$2="Pazartesi–Cumartesi",7,6))))</f>
        <v/>
      </c>
      <c r="F754" s="6" t="n"/>
      <c r="G754" s="5">
        <f>IF(OR($E754="",$B754&lt;&gt;"Yıllık izin"),0,$E754+N($F754))</f>
        <v/>
      </c>
    </row>
    <row r="755">
      <c r="C755" s="2" t="n"/>
      <c r="D755" s="2" t="n"/>
      <c r="E755" s="5">
        <f>IF(OR($C755="",$D755=""),"",NETWORKDAYS.INTL($C755,$D755,IF('Ayarlar'!$B$2="Pazartesi–Cumartesi",11,1),'Resmî tatiller'!$A$2:$A$400)-0.5*SUMPRODUCT(('Resmî tatiller'!$C$2:$C$400&lt;&gt;"")*('Resmî tatiller'!$C$2:$C$400&gt;=$C755)*('Resmî tatiller'!$C$2:$C$400&lt;=$D755)*(WEEKDAY('Resmî tatiller'!$C$2:$C$400,2)&lt;IF('Ayarlar'!$B$2="Pazartesi–Cumartesi",7,6))))</f>
        <v/>
      </c>
      <c r="F755" s="6" t="n"/>
      <c r="G755" s="5">
        <f>IF(OR($E755="",$B755&lt;&gt;"Yıllık izin"),0,$E755+N($F755))</f>
        <v/>
      </c>
    </row>
    <row r="756">
      <c r="C756" s="2" t="n"/>
      <c r="D756" s="2" t="n"/>
      <c r="E756" s="5">
        <f>IF(OR($C756="",$D756=""),"",NETWORKDAYS.INTL($C756,$D756,IF('Ayarlar'!$B$2="Pazartesi–Cumartesi",11,1),'Resmî tatiller'!$A$2:$A$400)-0.5*SUMPRODUCT(('Resmî tatiller'!$C$2:$C$400&lt;&gt;"")*('Resmî tatiller'!$C$2:$C$400&gt;=$C756)*('Resmî tatiller'!$C$2:$C$400&lt;=$D756)*(WEEKDAY('Resmî tatiller'!$C$2:$C$400,2)&lt;IF('Ayarlar'!$B$2="Pazartesi–Cumartesi",7,6))))</f>
        <v/>
      </c>
      <c r="F756" s="6" t="n"/>
      <c r="G756" s="5">
        <f>IF(OR($E756="",$B756&lt;&gt;"Yıllık izin"),0,$E756+N($F756))</f>
        <v/>
      </c>
    </row>
    <row r="757">
      <c r="C757" s="2" t="n"/>
      <c r="D757" s="2" t="n"/>
      <c r="E757" s="5">
        <f>IF(OR($C757="",$D757=""),"",NETWORKDAYS.INTL($C757,$D757,IF('Ayarlar'!$B$2="Pazartesi–Cumartesi",11,1),'Resmî tatiller'!$A$2:$A$400)-0.5*SUMPRODUCT(('Resmî tatiller'!$C$2:$C$400&lt;&gt;"")*('Resmî tatiller'!$C$2:$C$400&gt;=$C757)*('Resmî tatiller'!$C$2:$C$400&lt;=$D757)*(WEEKDAY('Resmî tatiller'!$C$2:$C$400,2)&lt;IF('Ayarlar'!$B$2="Pazartesi–Cumartesi",7,6))))</f>
        <v/>
      </c>
      <c r="F757" s="6" t="n"/>
      <c r="G757" s="5">
        <f>IF(OR($E757="",$B757&lt;&gt;"Yıllık izin"),0,$E757+N($F757))</f>
        <v/>
      </c>
    </row>
    <row r="758">
      <c r="C758" s="2" t="n"/>
      <c r="D758" s="2" t="n"/>
      <c r="E758" s="5">
        <f>IF(OR($C758="",$D758=""),"",NETWORKDAYS.INTL($C758,$D758,IF('Ayarlar'!$B$2="Pazartesi–Cumartesi",11,1),'Resmî tatiller'!$A$2:$A$400)-0.5*SUMPRODUCT(('Resmî tatiller'!$C$2:$C$400&lt;&gt;"")*('Resmî tatiller'!$C$2:$C$400&gt;=$C758)*('Resmî tatiller'!$C$2:$C$400&lt;=$D758)*(WEEKDAY('Resmî tatiller'!$C$2:$C$400,2)&lt;IF('Ayarlar'!$B$2="Pazartesi–Cumartesi",7,6))))</f>
        <v/>
      </c>
      <c r="F758" s="6" t="n"/>
      <c r="G758" s="5">
        <f>IF(OR($E758="",$B758&lt;&gt;"Yıllık izin"),0,$E758+N($F758))</f>
        <v/>
      </c>
    </row>
    <row r="759">
      <c r="C759" s="2" t="n"/>
      <c r="D759" s="2" t="n"/>
      <c r="E759" s="5">
        <f>IF(OR($C759="",$D759=""),"",NETWORKDAYS.INTL($C759,$D759,IF('Ayarlar'!$B$2="Pazartesi–Cumartesi",11,1),'Resmî tatiller'!$A$2:$A$400)-0.5*SUMPRODUCT(('Resmî tatiller'!$C$2:$C$400&lt;&gt;"")*('Resmî tatiller'!$C$2:$C$400&gt;=$C759)*('Resmî tatiller'!$C$2:$C$400&lt;=$D759)*(WEEKDAY('Resmî tatiller'!$C$2:$C$400,2)&lt;IF('Ayarlar'!$B$2="Pazartesi–Cumartesi",7,6))))</f>
        <v/>
      </c>
      <c r="F759" s="6" t="n"/>
      <c r="G759" s="5">
        <f>IF(OR($E759="",$B759&lt;&gt;"Yıllık izin"),0,$E759+N($F759))</f>
        <v/>
      </c>
    </row>
    <row r="760">
      <c r="C760" s="2" t="n"/>
      <c r="D760" s="2" t="n"/>
      <c r="E760" s="5">
        <f>IF(OR($C760="",$D760=""),"",NETWORKDAYS.INTL($C760,$D760,IF('Ayarlar'!$B$2="Pazartesi–Cumartesi",11,1),'Resmî tatiller'!$A$2:$A$400)-0.5*SUMPRODUCT(('Resmî tatiller'!$C$2:$C$400&lt;&gt;"")*('Resmî tatiller'!$C$2:$C$400&gt;=$C760)*('Resmî tatiller'!$C$2:$C$400&lt;=$D760)*(WEEKDAY('Resmî tatiller'!$C$2:$C$400,2)&lt;IF('Ayarlar'!$B$2="Pazartesi–Cumartesi",7,6))))</f>
        <v/>
      </c>
      <c r="F760" s="6" t="n"/>
      <c r="G760" s="5">
        <f>IF(OR($E760="",$B760&lt;&gt;"Yıllık izin"),0,$E760+N($F760))</f>
        <v/>
      </c>
    </row>
    <row r="761">
      <c r="C761" s="2" t="n"/>
      <c r="D761" s="2" t="n"/>
      <c r="E761" s="5">
        <f>IF(OR($C761="",$D761=""),"",NETWORKDAYS.INTL($C761,$D761,IF('Ayarlar'!$B$2="Pazartesi–Cumartesi",11,1),'Resmî tatiller'!$A$2:$A$400)-0.5*SUMPRODUCT(('Resmî tatiller'!$C$2:$C$400&lt;&gt;"")*('Resmî tatiller'!$C$2:$C$400&gt;=$C761)*('Resmî tatiller'!$C$2:$C$400&lt;=$D761)*(WEEKDAY('Resmî tatiller'!$C$2:$C$400,2)&lt;IF('Ayarlar'!$B$2="Pazartesi–Cumartesi",7,6))))</f>
        <v/>
      </c>
      <c r="F761" s="6" t="n"/>
      <c r="G761" s="5">
        <f>IF(OR($E761="",$B761&lt;&gt;"Yıllık izin"),0,$E761+N($F761))</f>
        <v/>
      </c>
    </row>
    <row r="762">
      <c r="C762" s="2" t="n"/>
      <c r="D762" s="2" t="n"/>
      <c r="E762" s="5">
        <f>IF(OR($C762="",$D762=""),"",NETWORKDAYS.INTL($C762,$D762,IF('Ayarlar'!$B$2="Pazartesi–Cumartesi",11,1),'Resmî tatiller'!$A$2:$A$400)-0.5*SUMPRODUCT(('Resmî tatiller'!$C$2:$C$400&lt;&gt;"")*('Resmî tatiller'!$C$2:$C$400&gt;=$C762)*('Resmî tatiller'!$C$2:$C$400&lt;=$D762)*(WEEKDAY('Resmî tatiller'!$C$2:$C$400,2)&lt;IF('Ayarlar'!$B$2="Pazartesi–Cumartesi",7,6))))</f>
        <v/>
      </c>
      <c r="F762" s="6" t="n"/>
      <c r="G762" s="5">
        <f>IF(OR($E762="",$B762&lt;&gt;"Yıllık izin"),0,$E762+N($F762))</f>
        <v/>
      </c>
    </row>
    <row r="763">
      <c r="C763" s="2" t="n"/>
      <c r="D763" s="2" t="n"/>
      <c r="E763" s="5">
        <f>IF(OR($C763="",$D763=""),"",NETWORKDAYS.INTL($C763,$D763,IF('Ayarlar'!$B$2="Pazartesi–Cumartesi",11,1),'Resmî tatiller'!$A$2:$A$400)-0.5*SUMPRODUCT(('Resmî tatiller'!$C$2:$C$400&lt;&gt;"")*('Resmî tatiller'!$C$2:$C$400&gt;=$C763)*('Resmî tatiller'!$C$2:$C$400&lt;=$D763)*(WEEKDAY('Resmî tatiller'!$C$2:$C$400,2)&lt;IF('Ayarlar'!$B$2="Pazartesi–Cumartesi",7,6))))</f>
        <v/>
      </c>
      <c r="F763" s="6" t="n"/>
      <c r="G763" s="5">
        <f>IF(OR($E763="",$B763&lt;&gt;"Yıllık izin"),0,$E763+N($F763))</f>
        <v/>
      </c>
    </row>
    <row r="764">
      <c r="C764" s="2" t="n"/>
      <c r="D764" s="2" t="n"/>
      <c r="E764" s="5">
        <f>IF(OR($C764="",$D764=""),"",NETWORKDAYS.INTL($C764,$D764,IF('Ayarlar'!$B$2="Pazartesi–Cumartesi",11,1),'Resmî tatiller'!$A$2:$A$400)-0.5*SUMPRODUCT(('Resmî tatiller'!$C$2:$C$400&lt;&gt;"")*('Resmî tatiller'!$C$2:$C$400&gt;=$C764)*('Resmî tatiller'!$C$2:$C$400&lt;=$D764)*(WEEKDAY('Resmî tatiller'!$C$2:$C$400,2)&lt;IF('Ayarlar'!$B$2="Pazartesi–Cumartesi",7,6))))</f>
        <v/>
      </c>
      <c r="F764" s="6" t="n"/>
      <c r="G764" s="5">
        <f>IF(OR($E764="",$B764&lt;&gt;"Yıllık izin"),0,$E764+N($F764))</f>
        <v/>
      </c>
    </row>
    <row r="765">
      <c r="C765" s="2" t="n"/>
      <c r="D765" s="2" t="n"/>
      <c r="E765" s="5">
        <f>IF(OR($C765="",$D765=""),"",NETWORKDAYS.INTL($C765,$D765,IF('Ayarlar'!$B$2="Pazartesi–Cumartesi",11,1),'Resmî tatiller'!$A$2:$A$400)-0.5*SUMPRODUCT(('Resmî tatiller'!$C$2:$C$400&lt;&gt;"")*('Resmî tatiller'!$C$2:$C$400&gt;=$C765)*('Resmî tatiller'!$C$2:$C$400&lt;=$D765)*(WEEKDAY('Resmî tatiller'!$C$2:$C$400,2)&lt;IF('Ayarlar'!$B$2="Pazartesi–Cumartesi",7,6))))</f>
        <v/>
      </c>
      <c r="F765" s="6" t="n"/>
      <c r="G765" s="5">
        <f>IF(OR($E765="",$B765&lt;&gt;"Yıllık izin"),0,$E765+N($F765))</f>
        <v/>
      </c>
    </row>
    <row r="766">
      <c r="C766" s="2" t="n"/>
      <c r="D766" s="2" t="n"/>
      <c r="E766" s="5">
        <f>IF(OR($C766="",$D766=""),"",NETWORKDAYS.INTL($C766,$D766,IF('Ayarlar'!$B$2="Pazartesi–Cumartesi",11,1),'Resmî tatiller'!$A$2:$A$400)-0.5*SUMPRODUCT(('Resmî tatiller'!$C$2:$C$400&lt;&gt;"")*('Resmî tatiller'!$C$2:$C$400&gt;=$C766)*('Resmî tatiller'!$C$2:$C$400&lt;=$D766)*(WEEKDAY('Resmî tatiller'!$C$2:$C$400,2)&lt;IF('Ayarlar'!$B$2="Pazartesi–Cumartesi",7,6))))</f>
        <v/>
      </c>
      <c r="F766" s="6" t="n"/>
      <c r="G766" s="5">
        <f>IF(OR($E766="",$B766&lt;&gt;"Yıllık izin"),0,$E766+N($F766))</f>
        <v/>
      </c>
    </row>
    <row r="767">
      <c r="C767" s="2" t="n"/>
      <c r="D767" s="2" t="n"/>
      <c r="E767" s="5">
        <f>IF(OR($C767="",$D767=""),"",NETWORKDAYS.INTL($C767,$D767,IF('Ayarlar'!$B$2="Pazartesi–Cumartesi",11,1),'Resmî tatiller'!$A$2:$A$400)-0.5*SUMPRODUCT(('Resmî tatiller'!$C$2:$C$400&lt;&gt;"")*('Resmî tatiller'!$C$2:$C$400&gt;=$C767)*('Resmî tatiller'!$C$2:$C$400&lt;=$D767)*(WEEKDAY('Resmî tatiller'!$C$2:$C$400,2)&lt;IF('Ayarlar'!$B$2="Pazartesi–Cumartesi",7,6))))</f>
        <v/>
      </c>
      <c r="F767" s="6" t="n"/>
      <c r="G767" s="5">
        <f>IF(OR($E767="",$B767&lt;&gt;"Yıllık izin"),0,$E767+N($F767))</f>
        <v/>
      </c>
    </row>
    <row r="768">
      <c r="C768" s="2" t="n"/>
      <c r="D768" s="2" t="n"/>
      <c r="E768" s="5">
        <f>IF(OR($C768="",$D768=""),"",NETWORKDAYS.INTL($C768,$D768,IF('Ayarlar'!$B$2="Pazartesi–Cumartesi",11,1),'Resmî tatiller'!$A$2:$A$400)-0.5*SUMPRODUCT(('Resmî tatiller'!$C$2:$C$400&lt;&gt;"")*('Resmî tatiller'!$C$2:$C$400&gt;=$C768)*('Resmî tatiller'!$C$2:$C$400&lt;=$D768)*(WEEKDAY('Resmî tatiller'!$C$2:$C$400,2)&lt;IF('Ayarlar'!$B$2="Pazartesi–Cumartesi",7,6))))</f>
        <v/>
      </c>
      <c r="F768" s="6" t="n"/>
      <c r="G768" s="5">
        <f>IF(OR($E768="",$B768&lt;&gt;"Yıllık izin"),0,$E768+N($F768))</f>
        <v/>
      </c>
    </row>
    <row r="769">
      <c r="C769" s="2" t="n"/>
      <c r="D769" s="2" t="n"/>
      <c r="E769" s="5">
        <f>IF(OR($C769="",$D769=""),"",NETWORKDAYS.INTL($C769,$D769,IF('Ayarlar'!$B$2="Pazartesi–Cumartesi",11,1),'Resmî tatiller'!$A$2:$A$400)-0.5*SUMPRODUCT(('Resmî tatiller'!$C$2:$C$400&lt;&gt;"")*('Resmî tatiller'!$C$2:$C$400&gt;=$C769)*('Resmî tatiller'!$C$2:$C$400&lt;=$D769)*(WEEKDAY('Resmî tatiller'!$C$2:$C$400,2)&lt;IF('Ayarlar'!$B$2="Pazartesi–Cumartesi",7,6))))</f>
        <v/>
      </c>
      <c r="F769" s="6" t="n"/>
      <c r="G769" s="5">
        <f>IF(OR($E769="",$B769&lt;&gt;"Yıllık izin"),0,$E769+N($F769))</f>
        <v/>
      </c>
    </row>
    <row r="770">
      <c r="C770" s="2" t="n"/>
      <c r="D770" s="2" t="n"/>
      <c r="E770" s="5">
        <f>IF(OR($C770="",$D770=""),"",NETWORKDAYS.INTL($C770,$D770,IF('Ayarlar'!$B$2="Pazartesi–Cumartesi",11,1),'Resmî tatiller'!$A$2:$A$400)-0.5*SUMPRODUCT(('Resmî tatiller'!$C$2:$C$400&lt;&gt;"")*('Resmî tatiller'!$C$2:$C$400&gt;=$C770)*('Resmî tatiller'!$C$2:$C$400&lt;=$D770)*(WEEKDAY('Resmî tatiller'!$C$2:$C$400,2)&lt;IF('Ayarlar'!$B$2="Pazartesi–Cumartesi",7,6))))</f>
        <v/>
      </c>
      <c r="F770" s="6" t="n"/>
      <c r="G770" s="5">
        <f>IF(OR($E770="",$B770&lt;&gt;"Yıllık izin"),0,$E770+N($F770))</f>
        <v/>
      </c>
    </row>
    <row r="771">
      <c r="C771" s="2" t="n"/>
      <c r="D771" s="2" t="n"/>
      <c r="E771" s="5">
        <f>IF(OR($C771="",$D771=""),"",NETWORKDAYS.INTL($C771,$D771,IF('Ayarlar'!$B$2="Pazartesi–Cumartesi",11,1),'Resmî tatiller'!$A$2:$A$400)-0.5*SUMPRODUCT(('Resmî tatiller'!$C$2:$C$400&lt;&gt;"")*('Resmî tatiller'!$C$2:$C$400&gt;=$C771)*('Resmî tatiller'!$C$2:$C$400&lt;=$D771)*(WEEKDAY('Resmî tatiller'!$C$2:$C$400,2)&lt;IF('Ayarlar'!$B$2="Pazartesi–Cumartesi",7,6))))</f>
        <v/>
      </c>
      <c r="F771" s="6" t="n"/>
      <c r="G771" s="5">
        <f>IF(OR($E771="",$B771&lt;&gt;"Yıllık izin"),0,$E771+N($F771))</f>
        <v/>
      </c>
    </row>
    <row r="772">
      <c r="C772" s="2" t="n"/>
      <c r="D772" s="2" t="n"/>
      <c r="E772" s="5">
        <f>IF(OR($C772="",$D772=""),"",NETWORKDAYS.INTL($C772,$D772,IF('Ayarlar'!$B$2="Pazartesi–Cumartesi",11,1),'Resmî tatiller'!$A$2:$A$400)-0.5*SUMPRODUCT(('Resmî tatiller'!$C$2:$C$400&lt;&gt;"")*('Resmî tatiller'!$C$2:$C$400&gt;=$C772)*('Resmî tatiller'!$C$2:$C$400&lt;=$D772)*(WEEKDAY('Resmî tatiller'!$C$2:$C$400,2)&lt;IF('Ayarlar'!$B$2="Pazartesi–Cumartesi",7,6))))</f>
        <v/>
      </c>
      <c r="F772" s="6" t="n"/>
      <c r="G772" s="5">
        <f>IF(OR($E772="",$B772&lt;&gt;"Yıllık izin"),0,$E772+N($F772))</f>
        <v/>
      </c>
    </row>
    <row r="773">
      <c r="C773" s="2" t="n"/>
      <c r="D773" s="2" t="n"/>
      <c r="E773" s="5">
        <f>IF(OR($C773="",$D773=""),"",NETWORKDAYS.INTL($C773,$D773,IF('Ayarlar'!$B$2="Pazartesi–Cumartesi",11,1),'Resmî tatiller'!$A$2:$A$400)-0.5*SUMPRODUCT(('Resmî tatiller'!$C$2:$C$400&lt;&gt;"")*('Resmî tatiller'!$C$2:$C$400&gt;=$C773)*('Resmî tatiller'!$C$2:$C$400&lt;=$D773)*(WEEKDAY('Resmî tatiller'!$C$2:$C$400,2)&lt;IF('Ayarlar'!$B$2="Pazartesi–Cumartesi",7,6))))</f>
        <v/>
      </c>
      <c r="F773" s="6" t="n"/>
      <c r="G773" s="5">
        <f>IF(OR($E773="",$B773&lt;&gt;"Yıllık izin"),0,$E773+N($F773))</f>
        <v/>
      </c>
    </row>
    <row r="774">
      <c r="C774" s="2" t="n"/>
      <c r="D774" s="2" t="n"/>
      <c r="E774" s="5">
        <f>IF(OR($C774="",$D774=""),"",NETWORKDAYS.INTL($C774,$D774,IF('Ayarlar'!$B$2="Pazartesi–Cumartesi",11,1),'Resmî tatiller'!$A$2:$A$400)-0.5*SUMPRODUCT(('Resmî tatiller'!$C$2:$C$400&lt;&gt;"")*('Resmî tatiller'!$C$2:$C$400&gt;=$C774)*('Resmî tatiller'!$C$2:$C$400&lt;=$D774)*(WEEKDAY('Resmî tatiller'!$C$2:$C$400,2)&lt;IF('Ayarlar'!$B$2="Pazartesi–Cumartesi",7,6))))</f>
        <v/>
      </c>
      <c r="F774" s="6" t="n"/>
      <c r="G774" s="5">
        <f>IF(OR($E774="",$B774&lt;&gt;"Yıllık izin"),0,$E774+N($F774))</f>
        <v/>
      </c>
    </row>
    <row r="775">
      <c r="C775" s="2" t="n"/>
      <c r="D775" s="2" t="n"/>
      <c r="E775" s="5">
        <f>IF(OR($C775="",$D775=""),"",NETWORKDAYS.INTL($C775,$D775,IF('Ayarlar'!$B$2="Pazartesi–Cumartesi",11,1),'Resmî tatiller'!$A$2:$A$400)-0.5*SUMPRODUCT(('Resmî tatiller'!$C$2:$C$400&lt;&gt;"")*('Resmî tatiller'!$C$2:$C$400&gt;=$C775)*('Resmî tatiller'!$C$2:$C$400&lt;=$D775)*(WEEKDAY('Resmî tatiller'!$C$2:$C$400,2)&lt;IF('Ayarlar'!$B$2="Pazartesi–Cumartesi",7,6))))</f>
        <v/>
      </c>
      <c r="F775" s="6" t="n"/>
      <c r="G775" s="5">
        <f>IF(OR($E775="",$B775&lt;&gt;"Yıllık izin"),0,$E775+N($F775))</f>
        <v/>
      </c>
    </row>
    <row r="776">
      <c r="C776" s="2" t="n"/>
      <c r="D776" s="2" t="n"/>
      <c r="E776" s="5">
        <f>IF(OR($C776="",$D776=""),"",NETWORKDAYS.INTL($C776,$D776,IF('Ayarlar'!$B$2="Pazartesi–Cumartesi",11,1),'Resmî tatiller'!$A$2:$A$400)-0.5*SUMPRODUCT(('Resmî tatiller'!$C$2:$C$400&lt;&gt;"")*('Resmî tatiller'!$C$2:$C$400&gt;=$C776)*('Resmî tatiller'!$C$2:$C$400&lt;=$D776)*(WEEKDAY('Resmî tatiller'!$C$2:$C$400,2)&lt;IF('Ayarlar'!$B$2="Pazartesi–Cumartesi",7,6))))</f>
        <v/>
      </c>
      <c r="F776" s="6" t="n"/>
      <c r="G776" s="5">
        <f>IF(OR($E776="",$B776&lt;&gt;"Yıllık izin"),0,$E776+N($F776))</f>
        <v/>
      </c>
    </row>
    <row r="777">
      <c r="C777" s="2" t="n"/>
      <c r="D777" s="2" t="n"/>
      <c r="E777" s="5">
        <f>IF(OR($C777="",$D777=""),"",NETWORKDAYS.INTL($C777,$D777,IF('Ayarlar'!$B$2="Pazartesi–Cumartesi",11,1),'Resmî tatiller'!$A$2:$A$400)-0.5*SUMPRODUCT(('Resmî tatiller'!$C$2:$C$400&lt;&gt;"")*('Resmî tatiller'!$C$2:$C$400&gt;=$C777)*('Resmî tatiller'!$C$2:$C$400&lt;=$D777)*(WEEKDAY('Resmî tatiller'!$C$2:$C$400,2)&lt;IF('Ayarlar'!$B$2="Pazartesi–Cumartesi",7,6))))</f>
        <v/>
      </c>
      <c r="F777" s="6" t="n"/>
      <c r="G777" s="5">
        <f>IF(OR($E777="",$B777&lt;&gt;"Yıllık izin"),0,$E777+N($F777))</f>
        <v/>
      </c>
    </row>
    <row r="778">
      <c r="C778" s="2" t="n"/>
      <c r="D778" s="2" t="n"/>
      <c r="E778" s="5">
        <f>IF(OR($C778="",$D778=""),"",NETWORKDAYS.INTL($C778,$D778,IF('Ayarlar'!$B$2="Pazartesi–Cumartesi",11,1),'Resmî tatiller'!$A$2:$A$400)-0.5*SUMPRODUCT(('Resmî tatiller'!$C$2:$C$400&lt;&gt;"")*('Resmî tatiller'!$C$2:$C$400&gt;=$C778)*('Resmî tatiller'!$C$2:$C$400&lt;=$D778)*(WEEKDAY('Resmî tatiller'!$C$2:$C$400,2)&lt;IF('Ayarlar'!$B$2="Pazartesi–Cumartesi",7,6))))</f>
        <v/>
      </c>
      <c r="F778" s="6" t="n"/>
      <c r="G778" s="5">
        <f>IF(OR($E778="",$B778&lt;&gt;"Yıllık izin"),0,$E778+N($F778))</f>
        <v/>
      </c>
    </row>
    <row r="779">
      <c r="C779" s="2" t="n"/>
      <c r="D779" s="2" t="n"/>
      <c r="E779" s="5">
        <f>IF(OR($C779="",$D779=""),"",NETWORKDAYS.INTL($C779,$D779,IF('Ayarlar'!$B$2="Pazartesi–Cumartesi",11,1),'Resmî tatiller'!$A$2:$A$400)-0.5*SUMPRODUCT(('Resmî tatiller'!$C$2:$C$400&lt;&gt;"")*('Resmî tatiller'!$C$2:$C$400&gt;=$C779)*('Resmî tatiller'!$C$2:$C$400&lt;=$D779)*(WEEKDAY('Resmî tatiller'!$C$2:$C$400,2)&lt;IF('Ayarlar'!$B$2="Pazartesi–Cumartesi",7,6))))</f>
        <v/>
      </c>
      <c r="F779" s="6" t="n"/>
      <c r="G779" s="5">
        <f>IF(OR($E779="",$B779&lt;&gt;"Yıllık izin"),0,$E779+N($F779))</f>
        <v/>
      </c>
    </row>
    <row r="780">
      <c r="C780" s="2" t="n"/>
      <c r="D780" s="2" t="n"/>
      <c r="E780" s="5">
        <f>IF(OR($C780="",$D780=""),"",NETWORKDAYS.INTL($C780,$D780,IF('Ayarlar'!$B$2="Pazartesi–Cumartesi",11,1),'Resmî tatiller'!$A$2:$A$400)-0.5*SUMPRODUCT(('Resmî tatiller'!$C$2:$C$400&lt;&gt;"")*('Resmî tatiller'!$C$2:$C$400&gt;=$C780)*('Resmî tatiller'!$C$2:$C$400&lt;=$D780)*(WEEKDAY('Resmî tatiller'!$C$2:$C$400,2)&lt;IF('Ayarlar'!$B$2="Pazartesi–Cumartesi",7,6))))</f>
        <v/>
      </c>
      <c r="F780" s="6" t="n"/>
      <c r="G780" s="5">
        <f>IF(OR($E780="",$B780&lt;&gt;"Yıllık izin"),0,$E780+N($F780))</f>
        <v/>
      </c>
    </row>
    <row r="781">
      <c r="C781" s="2" t="n"/>
      <c r="D781" s="2" t="n"/>
      <c r="E781" s="5">
        <f>IF(OR($C781="",$D781=""),"",NETWORKDAYS.INTL($C781,$D781,IF('Ayarlar'!$B$2="Pazartesi–Cumartesi",11,1),'Resmî tatiller'!$A$2:$A$400)-0.5*SUMPRODUCT(('Resmî tatiller'!$C$2:$C$400&lt;&gt;"")*('Resmî tatiller'!$C$2:$C$400&gt;=$C781)*('Resmî tatiller'!$C$2:$C$400&lt;=$D781)*(WEEKDAY('Resmî tatiller'!$C$2:$C$400,2)&lt;IF('Ayarlar'!$B$2="Pazartesi–Cumartesi",7,6))))</f>
        <v/>
      </c>
      <c r="F781" s="6" t="n"/>
      <c r="G781" s="5">
        <f>IF(OR($E781="",$B781&lt;&gt;"Yıllık izin"),0,$E781+N($F781))</f>
        <v/>
      </c>
    </row>
    <row r="782">
      <c r="C782" s="2" t="n"/>
      <c r="D782" s="2" t="n"/>
      <c r="E782" s="5">
        <f>IF(OR($C782="",$D782=""),"",NETWORKDAYS.INTL($C782,$D782,IF('Ayarlar'!$B$2="Pazartesi–Cumartesi",11,1),'Resmî tatiller'!$A$2:$A$400)-0.5*SUMPRODUCT(('Resmî tatiller'!$C$2:$C$400&lt;&gt;"")*('Resmî tatiller'!$C$2:$C$400&gt;=$C782)*('Resmî tatiller'!$C$2:$C$400&lt;=$D782)*(WEEKDAY('Resmî tatiller'!$C$2:$C$400,2)&lt;IF('Ayarlar'!$B$2="Pazartesi–Cumartesi",7,6))))</f>
        <v/>
      </c>
      <c r="F782" s="6" t="n"/>
      <c r="G782" s="5">
        <f>IF(OR($E782="",$B782&lt;&gt;"Yıllık izin"),0,$E782+N($F782))</f>
        <v/>
      </c>
    </row>
    <row r="783">
      <c r="C783" s="2" t="n"/>
      <c r="D783" s="2" t="n"/>
      <c r="E783" s="5">
        <f>IF(OR($C783="",$D783=""),"",NETWORKDAYS.INTL($C783,$D783,IF('Ayarlar'!$B$2="Pazartesi–Cumartesi",11,1),'Resmî tatiller'!$A$2:$A$400)-0.5*SUMPRODUCT(('Resmî tatiller'!$C$2:$C$400&lt;&gt;"")*('Resmî tatiller'!$C$2:$C$400&gt;=$C783)*('Resmî tatiller'!$C$2:$C$400&lt;=$D783)*(WEEKDAY('Resmî tatiller'!$C$2:$C$400,2)&lt;IF('Ayarlar'!$B$2="Pazartesi–Cumartesi",7,6))))</f>
        <v/>
      </c>
      <c r="F783" s="6" t="n"/>
      <c r="G783" s="5">
        <f>IF(OR($E783="",$B783&lt;&gt;"Yıllık izin"),0,$E783+N($F783))</f>
        <v/>
      </c>
    </row>
    <row r="784">
      <c r="C784" s="2" t="n"/>
      <c r="D784" s="2" t="n"/>
      <c r="E784" s="5">
        <f>IF(OR($C784="",$D784=""),"",NETWORKDAYS.INTL($C784,$D784,IF('Ayarlar'!$B$2="Pazartesi–Cumartesi",11,1),'Resmî tatiller'!$A$2:$A$400)-0.5*SUMPRODUCT(('Resmî tatiller'!$C$2:$C$400&lt;&gt;"")*('Resmî tatiller'!$C$2:$C$400&gt;=$C784)*('Resmî tatiller'!$C$2:$C$400&lt;=$D784)*(WEEKDAY('Resmî tatiller'!$C$2:$C$400,2)&lt;IF('Ayarlar'!$B$2="Pazartesi–Cumartesi",7,6))))</f>
        <v/>
      </c>
      <c r="F784" s="6" t="n"/>
      <c r="G784" s="5">
        <f>IF(OR($E784="",$B784&lt;&gt;"Yıllık izin"),0,$E784+N($F784))</f>
        <v/>
      </c>
    </row>
    <row r="785">
      <c r="C785" s="2" t="n"/>
      <c r="D785" s="2" t="n"/>
      <c r="E785" s="5">
        <f>IF(OR($C785="",$D785=""),"",NETWORKDAYS.INTL($C785,$D785,IF('Ayarlar'!$B$2="Pazartesi–Cumartesi",11,1),'Resmî tatiller'!$A$2:$A$400)-0.5*SUMPRODUCT(('Resmî tatiller'!$C$2:$C$400&lt;&gt;"")*('Resmî tatiller'!$C$2:$C$400&gt;=$C785)*('Resmî tatiller'!$C$2:$C$400&lt;=$D785)*(WEEKDAY('Resmî tatiller'!$C$2:$C$400,2)&lt;IF('Ayarlar'!$B$2="Pazartesi–Cumartesi",7,6))))</f>
        <v/>
      </c>
      <c r="F785" s="6" t="n"/>
      <c r="G785" s="5">
        <f>IF(OR($E785="",$B785&lt;&gt;"Yıllık izin"),0,$E785+N($F785))</f>
        <v/>
      </c>
    </row>
    <row r="786">
      <c r="C786" s="2" t="n"/>
      <c r="D786" s="2" t="n"/>
      <c r="E786" s="5">
        <f>IF(OR($C786="",$D786=""),"",NETWORKDAYS.INTL($C786,$D786,IF('Ayarlar'!$B$2="Pazartesi–Cumartesi",11,1),'Resmî tatiller'!$A$2:$A$400)-0.5*SUMPRODUCT(('Resmî tatiller'!$C$2:$C$400&lt;&gt;"")*('Resmî tatiller'!$C$2:$C$400&gt;=$C786)*('Resmî tatiller'!$C$2:$C$400&lt;=$D786)*(WEEKDAY('Resmî tatiller'!$C$2:$C$400,2)&lt;IF('Ayarlar'!$B$2="Pazartesi–Cumartesi",7,6))))</f>
        <v/>
      </c>
      <c r="F786" s="6" t="n"/>
      <c r="G786" s="5">
        <f>IF(OR($E786="",$B786&lt;&gt;"Yıllık izin"),0,$E786+N($F786))</f>
        <v/>
      </c>
    </row>
    <row r="787">
      <c r="C787" s="2" t="n"/>
      <c r="D787" s="2" t="n"/>
      <c r="E787" s="5">
        <f>IF(OR($C787="",$D787=""),"",NETWORKDAYS.INTL($C787,$D787,IF('Ayarlar'!$B$2="Pazartesi–Cumartesi",11,1),'Resmî tatiller'!$A$2:$A$400)-0.5*SUMPRODUCT(('Resmî tatiller'!$C$2:$C$400&lt;&gt;"")*('Resmî tatiller'!$C$2:$C$400&gt;=$C787)*('Resmî tatiller'!$C$2:$C$400&lt;=$D787)*(WEEKDAY('Resmî tatiller'!$C$2:$C$400,2)&lt;IF('Ayarlar'!$B$2="Pazartesi–Cumartesi",7,6))))</f>
        <v/>
      </c>
      <c r="F787" s="6" t="n"/>
      <c r="G787" s="5">
        <f>IF(OR($E787="",$B787&lt;&gt;"Yıllık izin"),0,$E787+N($F787))</f>
        <v/>
      </c>
    </row>
    <row r="788">
      <c r="C788" s="2" t="n"/>
      <c r="D788" s="2" t="n"/>
      <c r="E788" s="5">
        <f>IF(OR($C788="",$D788=""),"",NETWORKDAYS.INTL($C788,$D788,IF('Ayarlar'!$B$2="Pazartesi–Cumartesi",11,1),'Resmî tatiller'!$A$2:$A$400)-0.5*SUMPRODUCT(('Resmî tatiller'!$C$2:$C$400&lt;&gt;"")*('Resmî tatiller'!$C$2:$C$400&gt;=$C788)*('Resmî tatiller'!$C$2:$C$400&lt;=$D788)*(WEEKDAY('Resmî tatiller'!$C$2:$C$400,2)&lt;IF('Ayarlar'!$B$2="Pazartesi–Cumartesi",7,6))))</f>
        <v/>
      </c>
      <c r="F788" s="6" t="n"/>
      <c r="G788" s="5">
        <f>IF(OR($E788="",$B788&lt;&gt;"Yıllık izin"),0,$E788+N($F788))</f>
        <v/>
      </c>
    </row>
    <row r="789">
      <c r="C789" s="2" t="n"/>
      <c r="D789" s="2" t="n"/>
      <c r="E789" s="5">
        <f>IF(OR($C789="",$D789=""),"",NETWORKDAYS.INTL($C789,$D789,IF('Ayarlar'!$B$2="Pazartesi–Cumartesi",11,1),'Resmî tatiller'!$A$2:$A$400)-0.5*SUMPRODUCT(('Resmî tatiller'!$C$2:$C$400&lt;&gt;"")*('Resmî tatiller'!$C$2:$C$400&gt;=$C789)*('Resmî tatiller'!$C$2:$C$400&lt;=$D789)*(WEEKDAY('Resmî tatiller'!$C$2:$C$400,2)&lt;IF('Ayarlar'!$B$2="Pazartesi–Cumartesi",7,6))))</f>
        <v/>
      </c>
      <c r="F789" s="6" t="n"/>
      <c r="G789" s="5">
        <f>IF(OR($E789="",$B789&lt;&gt;"Yıllık izin"),0,$E789+N($F789))</f>
        <v/>
      </c>
    </row>
    <row r="790">
      <c r="C790" s="2" t="n"/>
      <c r="D790" s="2" t="n"/>
      <c r="E790" s="5">
        <f>IF(OR($C790="",$D790=""),"",NETWORKDAYS.INTL($C790,$D790,IF('Ayarlar'!$B$2="Pazartesi–Cumartesi",11,1),'Resmî tatiller'!$A$2:$A$400)-0.5*SUMPRODUCT(('Resmî tatiller'!$C$2:$C$400&lt;&gt;"")*('Resmî tatiller'!$C$2:$C$400&gt;=$C790)*('Resmî tatiller'!$C$2:$C$400&lt;=$D790)*(WEEKDAY('Resmî tatiller'!$C$2:$C$400,2)&lt;IF('Ayarlar'!$B$2="Pazartesi–Cumartesi",7,6))))</f>
        <v/>
      </c>
      <c r="F790" s="6" t="n"/>
      <c r="G790" s="5">
        <f>IF(OR($E790="",$B790&lt;&gt;"Yıllık izin"),0,$E790+N($F790))</f>
        <v/>
      </c>
    </row>
    <row r="791">
      <c r="C791" s="2" t="n"/>
      <c r="D791" s="2" t="n"/>
      <c r="E791" s="5">
        <f>IF(OR($C791="",$D791=""),"",NETWORKDAYS.INTL($C791,$D791,IF('Ayarlar'!$B$2="Pazartesi–Cumartesi",11,1),'Resmî tatiller'!$A$2:$A$400)-0.5*SUMPRODUCT(('Resmî tatiller'!$C$2:$C$400&lt;&gt;"")*('Resmî tatiller'!$C$2:$C$400&gt;=$C791)*('Resmî tatiller'!$C$2:$C$400&lt;=$D791)*(WEEKDAY('Resmî tatiller'!$C$2:$C$400,2)&lt;IF('Ayarlar'!$B$2="Pazartesi–Cumartesi",7,6))))</f>
        <v/>
      </c>
      <c r="F791" s="6" t="n"/>
      <c r="G791" s="5">
        <f>IF(OR($E791="",$B791&lt;&gt;"Yıllık izin"),0,$E791+N($F791))</f>
        <v/>
      </c>
    </row>
    <row r="792">
      <c r="C792" s="2" t="n"/>
      <c r="D792" s="2" t="n"/>
      <c r="E792" s="5">
        <f>IF(OR($C792="",$D792=""),"",NETWORKDAYS.INTL($C792,$D792,IF('Ayarlar'!$B$2="Pazartesi–Cumartesi",11,1),'Resmî tatiller'!$A$2:$A$400)-0.5*SUMPRODUCT(('Resmî tatiller'!$C$2:$C$400&lt;&gt;"")*('Resmî tatiller'!$C$2:$C$400&gt;=$C792)*('Resmî tatiller'!$C$2:$C$400&lt;=$D792)*(WEEKDAY('Resmî tatiller'!$C$2:$C$400,2)&lt;IF('Ayarlar'!$B$2="Pazartesi–Cumartesi",7,6))))</f>
        <v/>
      </c>
      <c r="F792" s="6" t="n"/>
      <c r="G792" s="5">
        <f>IF(OR($E792="",$B792&lt;&gt;"Yıllık izin"),0,$E792+N($F792))</f>
        <v/>
      </c>
    </row>
    <row r="793">
      <c r="C793" s="2" t="n"/>
      <c r="D793" s="2" t="n"/>
      <c r="E793" s="5">
        <f>IF(OR($C793="",$D793=""),"",NETWORKDAYS.INTL($C793,$D793,IF('Ayarlar'!$B$2="Pazartesi–Cumartesi",11,1),'Resmî tatiller'!$A$2:$A$400)-0.5*SUMPRODUCT(('Resmî tatiller'!$C$2:$C$400&lt;&gt;"")*('Resmî tatiller'!$C$2:$C$400&gt;=$C793)*('Resmî tatiller'!$C$2:$C$400&lt;=$D793)*(WEEKDAY('Resmî tatiller'!$C$2:$C$400,2)&lt;IF('Ayarlar'!$B$2="Pazartesi–Cumartesi",7,6))))</f>
        <v/>
      </c>
      <c r="F793" s="6" t="n"/>
      <c r="G793" s="5">
        <f>IF(OR($E793="",$B793&lt;&gt;"Yıllık izin"),0,$E793+N($F793))</f>
        <v/>
      </c>
    </row>
    <row r="794">
      <c r="C794" s="2" t="n"/>
      <c r="D794" s="2" t="n"/>
      <c r="E794" s="5">
        <f>IF(OR($C794="",$D794=""),"",NETWORKDAYS.INTL($C794,$D794,IF('Ayarlar'!$B$2="Pazartesi–Cumartesi",11,1),'Resmî tatiller'!$A$2:$A$400)-0.5*SUMPRODUCT(('Resmî tatiller'!$C$2:$C$400&lt;&gt;"")*('Resmî tatiller'!$C$2:$C$400&gt;=$C794)*('Resmî tatiller'!$C$2:$C$400&lt;=$D794)*(WEEKDAY('Resmî tatiller'!$C$2:$C$400,2)&lt;IF('Ayarlar'!$B$2="Pazartesi–Cumartesi",7,6))))</f>
        <v/>
      </c>
      <c r="F794" s="6" t="n"/>
      <c r="G794" s="5">
        <f>IF(OR($E794="",$B794&lt;&gt;"Yıllık izin"),0,$E794+N($F794))</f>
        <v/>
      </c>
    </row>
    <row r="795">
      <c r="C795" s="2" t="n"/>
      <c r="D795" s="2" t="n"/>
      <c r="E795" s="5">
        <f>IF(OR($C795="",$D795=""),"",NETWORKDAYS.INTL($C795,$D795,IF('Ayarlar'!$B$2="Pazartesi–Cumartesi",11,1),'Resmî tatiller'!$A$2:$A$400)-0.5*SUMPRODUCT(('Resmî tatiller'!$C$2:$C$400&lt;&gt;"")*('Resmî tatiller'!$C$2:$C$400&gt;=$C795)*('Resmî tatiller'!$C$2:$C$400&lt;=$D795)*(WEEKDAY('Resmî tatiller'!$C$2:$C$400,2)&lt;IF('Ayarlar'!$B$2="Pazartesi–Cumartesi",7,6))))</f>
        <v/>
      </c>
      <c r="F795" s="6" t="n"/>
      <c r="G795" s="5">
        <f>IF(OR($E795="",$B795&lt;&gt;"Yıllık izin"),0,$E795+N($F795))</f>
        <v/>
      </c>
    </row>
    <row r="796">
      <c r="C796" s="2" t="n"/>
      <c r="D796" s="2" t="n"/>
      <c r="E796" s="5">
        <f>IF(OR($C796="",$D796=""),"",NETWORKDAYS.INTL($C796,$D796,IF('Ayarlar'!$B$2="Pazartesi–Cumartesi",11,1),'Resmî tatiller'!$A$2:$A$400)-0.5*SUMPRODUCT(('Resmî tatiller'!$C$2:$C$400&lt;&gt;"")*('Resmî tatiller'!$C$2:$C$400&gt;=$C796)*('Resmî tatiller'!$C$2:$C$400&lt;=$D796)*(WEEKDAY('Resmî tatiller'!$C$2:$C$400,2)&lt;IF('Ayarlar'!$B$2="Pazartesi–Cumartesi",7,6))))</f>
        <v/>
      </c>
      <c r="F796" s="6" t="n"/>
      <c r="G796" s="5">
        <f>IF(OR($E796="",$B796&lt;&gt;"Yıllık izin"),0,$E796+N($F796))</f>
        <v/>
      </c>
    </row>
    <row r="797">
      <c r="C797" s="2" t="n"/>
      <c r="D797" s="2" t="n"/>
      <c r="E797" s="5">
        <f>IF(OR($C797="",$D797=""),"",NETWORKDAYS.INTL($C797,$D797,IF('Ayarlar'!$B$2="Pazartesi–Cumartesi",11,1),'Resmî tatiller'!$A$2:$A$400)-0.5*SUMPRODUCT(('Resmî tatiller'!$C$2:$C$400&lt;&gt;"")*('Resmî tatiller'!$C$2:$C$400&gt;=$C797)*('Resmî tatiller'!$C$2:$C$400&lt;=$D797)*(WEEKDAY('Resmî tatiller'!$C$2:$C$400,2)&lt;IF('Ayarlar'!$B$2="Pazartesi–Cumartesi",7,6))))</f>
        <v/>
      </c>
      <c r="F797" s="6" t="n"/>
      <c r="G797" s="5">
        <f>IF(OR($E797="",$B797&lt;&gt;"Yıllık izin"),0,$E797+N($F797))</f>
        <v/>
      </c>
    </row>
    <row r="798">
      <c r="C798" s="2" t="n"/>
      <c r="D798" s="2" t="n"/>
      <c r="E798" s="5">
        <f>IF(OR($C798="",$D798=""),"",NETWORKDAYS.INTL($C798,$D798,IF('Ayarlar'!$B$2="Pazartesi–Cumartesi",11,1),'Resmî tatiller'!$A$2:$A$400)-0.5*SUMPRODUCT(('Resmî tatiller'!$C$2:$C$400&lt;&gt;"")*('Resmî tatiller'!$C$2:$C$400&gt;=$C798)*('Resmî tatiller'!$C$2:$C$400&lt;=$D798)*(WEEKDAY('Resmî tatiller'!$C$2:$C$400,2)&lt;IF('Ayarlar'!$B$2="Pazartesi–Cumartesi",7,6))))</f>
        <v/>
      </c>
      <c r="F798" s="6" t="n"/>
      <c r="G798" s="5">
        <f>IF(OR($E798="",$B798&lt;&gt;"Yıllık izin"),0,$E798+N($F798))</f>
        <v/>
      </c>
    </row>
    <row r="799">
      <c r="C799" s="2" t="n"/>
      <c r="D799" s="2" t="n"/>
      <c r="E799" s="5">
        <f>IF(OR($C799="",$D799=""),"",NETWORKDAYS.INTL($C799,$D799,IF('Ayarlar'!$B$2="Pazartesi–Cumartesi",11,1),'Resmî tatiller'!$A$2:$A$400)-0.5*SUMPRODUCT(('Resmî tatiller'!$C$2:$C$400&lt;&gt;"")*('Resmî tatiller'!$C$2:$C$400&gt;=$C799)*('Resmî tatiller'!$C$2:$C$400&lt;=$D799)*(WEEKDAY('Resmî tatiller'!$C$2:$C$400,2)&lt;IF('Ayarlar'!$B$2="Pazartesi–Cumartesi",7,6))))</f>
        <v/>
      </c>
      <c r="F799" s="6" t="n"/>
      <c r="G799" s="5">
        <f>IF(OR($E799="",$B799&lt;&gt;"Yıllık izin"),0,$E799+N($F799))</f>
        <v/>
      </c>
    </row>
    <row r="800">
      <c r="C800" s="2" t="n"/>
      <c r="D800" s="2" t="n"/>
      <c r="E800" s="5">
        <f>IF(OR($C800="",$D800=""),"",NETWORKDAYS.INTL($C800,$D800,IF('Ayarlar'!$B$2="Pazartesi–Cumartesi",11,1),'Resmî tatiller'!$A$2:$A$400)-0.5*SUMPRODUCT(('Resmî tatiller'!$C$2:$C$400&lt;&gt;"")*('Resmî tatiller'!$C$2:$C$400&gt;=$C800)*('Resmî tatiller'!$C$2:$C$400&lt;=$D800)*(WEEKDAY('Resmî tatiller'!$C$2:$C$400,2)&lt;IF('Ayarlar'!$B$2="Pazartesi–Cumartesi",7,6))))</f>
        <v/>
      </c>
      <c r="F800" s="6" t="n"/>
      <c r="G800" s="5">
        <f>IF(OR($E800="",$B800&lt;&gt;"Yıllık izin"),0,$E800+N($F800))</f>
        <v/>
      </c>
    </row>
    <row r="801">
      <c r="C801" s="2" t="n"/>
      <c r="D801" s="2" t="n"/>
      <c r="E801" s="5">
        <f>IF(OR($C801="",$D801=""),"",NETWORKDAYS.INTL($C801,$D801,IF('Ayarlar'!$B$2="Pazartesi–Cumartesi",11,1),'Resmî tatiller'!$A$2:$A$400)-0.5*SUMPRODUCT(('Resmî tatiller'!$C$2:$C$400&lt;&gt;"")*('Resmî tatiller'!$C$2:$C$400&gt;=$C801)*('Resmî tatiller'!$C$2:$C$400&lt;=$D801)*(WEEKDAY('Resmî tatiller'!$C$2:$C$400,2)&lt;IF('Ayarlar'!$B$2="Pazartesi–Cumartesi",7,6))))</f>
        <v/>
      </c>
      <c r="F801" s="6" t="n"/>
      <c r="G801" s="5">
        <f>IF(OR($E801="",$B801&lt;&gt;"Yıllık izin"),0,$E801+N($F801))</f>
        <v/>
      </c>
    </row>
    <row r="802">
      <c r="C802" s="2" t="n"/>
      <c r="D802" s="2" t="n"/>
      <c r="E802" s="5">
        <f>IF(OR($C802="",$D802=""),"",NETWORKDAYS.INTL($C802,$D802,IF('Ayarlar'!$B$2="Pazartesi–Cumartesi",11,1),'Resmî tatiller'!$A$2:$A$400)-0.5*SUMPRODUCT(('Resmî tatiller'!$C$2:$C$400&lt;&gt;"")*('Resmî tatiller'!$C$2:$C$400&gt;=$C802)*('Resmî tatiller'!$C$2:$C$400&lt;=$D802)*(WEEKDAY('Resmî tatiller'!$C$2:$C$400,2)&lt;IF('Ayarlar'!$B$2="Pazartesi–Cumartesi",7,6))))</f>
        <v/>
      </c>
      <c r="F802" s="6" t="n"/>
      <c r="G802" s="5">
        <f>IF(OR($E802="",$B802&lt;&gt;"Yıllık izin"),0,$E802+N($F802))</f>
        <v/>
      </c>
    </row>
    <row r="803">
      <c r="C803" s="2" t="n"/>
      <c r="D803" s="2" t="n"/>
      <c r="E803" s="5">
        <f>IF(OR($C803="",$D803=""),"",NETWORKDAYS.INTL($C803,$D803,IF('Ayarlar'!$B$2="Pazartesi–Cumartesi",11,1),'Resmî tatiller'!$A$2:$A$400)-0.5*SUMPRODUCT(('Resmî tatiller'!$C$2:$C$400&lt;&gt;"")*('Resmî tatiller'!$C$2:$C$400&gt;=$C803)*('Resmî tatiller'!$C$2:$C$400&lt;=$D803)*(WEEKDAY('Resmî tatiller'!$C$2:$C$400,2)&lt;IF('Ayarlar'!$B$2="Pazartesi–Cumartesi",7,6))))</f>
        <v/>
      </c>
      <c r="F803" s="6" t="n"/>
      <c r="G803" s="5">
        <f>IF(OR($E803="",$B803&lt;&gt;"Yıllık izin"),0,$E803+N($F803))</f>
        <v/>
      </c>
    </row>
    <row r="804">
      <c r="C804" s="2" t="n"/>
      <c r="D804" s="2" t="n"/>
      <c r="E804" s="5">
        <f>IF(OR($C804="",$D804=""),"",NETWORKDAYS.INTL($C804,$D804,IF('Ayarlar'!$B$2="Pazartesi–Cumartesi",11,1),'Resmî tatiller'!$A$2:$A$400)-0.5*SUMPRODUCT(('Resmî tatiller'!$C$2:$C$400&lt;&gt;"")*('Resmî tatiller'!$C$2:$C$400&gt;=$C804)*('Resmî tatiller'!$C$2:$C$400&lt;=$D804)*(WEEKDAY('Resmî tatiller'!$C$2:$C$400,2)&lt;IF('Ayarlar'!$B$2="Pazartesi–Cumartesi",7,6))))</f>
        <v/>
      </c>
      <c r="F804" s="6" t="n"/>
      <c r="G804" s="5">
        <f>IF(OR($E804="",$B804&lt;&gt;"Yıllık izin"),0,$E804+N($F804))</f>
        <v/>
      </c>
    </row>
    <row r="805">
      <c r="C805" s="2" t="n"/>
      <c r="D805" s="2" t="n"/>
      <c r="E805" s="5">
        <f>IF(OR($C805="",$D805=""),"",NETWORKDAYS.INTL($C805,$D805,IF('Ayarlar'!$B$2="Pazartesi–Cumartesi",11,1),'Resmî tatiller'!$A$2:$A$400)-0.5*SUMPRODUCT(('Resmî tatiller'!$C$2:$C$400&lt;&gt;"")*('Resmî tatiller'!$C$2:$C$400&gt;=$C805)*('Resmî tatiller'!$C$2:$C$400&lt;=$D805)*(WEEKDAY('Resmî tatiller'!$C$2:$C$400,2)&lt;IF('Ayarlar'!$B$2="Pazartesi–Cumartesi",7,6))))</f>
        <v/>
      </c>
      <c r="F805" s="6" t="n"/>
      <c r="G805" s="5">
        <f>IF(OR($E805="",$B805&lt;&gt;"Yıllık izin"),0,$E805+N($F805))</f>
        <v/>
      </c>
    </row>
    <row r="806">
      <c r="C806" s="2" t="n"/>
      <c r="D806" s="2" t="n"/>
      <c r="E806" s="5">
        <f>IF(OR($C806="",$D806=""),"",NETWORKDAYS.INTL($C806,$D806,IF('Ayarlar'!$B$2="Pazartesi–Cumartesi",11,1),'Resmî tatiller'!$A$2:$A$400)-0.5*SUMPRODUCT(('Resmî tatiller'!$C$2:$C$400&lt;&gt;"")*('Resmî tatiller'!$C$2:$C$400&gt;=$C806)*('Resmî tatiller'!$C$2:$C$400&lt;=$D806)*(WEEKDAY('Resmî tatiller'!$C$2:$C$400,2)&lt;IF('Ayarlar'!$B$2="Pazartesi–Cumartesi",7,6))))</f>
        <v/>
      </c>
      <c r="F806" s="6" t="n"/>
      <c r="G806" s="5">
        <f>IF(OR($E806="",$B806&lt;&gt;"Yıllık izin"),0,$E806+N($F806))</f>
        <v/>
      </c>
    </row>
    <row r="807">
      <c r="C807" s="2" t="n"/>
      <c r="D807" s="2" t="n"/>
      <c r="E807" s="5">
        <f>IF(OR($C807="",$D807=""),"",NETWORKDAYS.INTL($C807,$D807,IF('Ayarlar'!$B$2="Pazartesi–Cumartesi",11,1),'Resmî tatiller'!$A$2:$A$400)-0.5*SUMPRODUCT(('Resmî tatiller'!$C$2:$C$400&lt;&gt;"")*('Resmî tatiller'!$C$2:$C$400&gt;=$C807)*('Resmî tatiller'!$C$2:$C$400&lt;=$D807)*(WEEKDAY('Resmî tatiller'!$C$2:$C$400,2)&lt;IF('Ayarlar'!$B$2="Pazartesi–Cumartesi",7,6))))</f>
        <v/>
      </c>
      <c r="F807" s="6" t="n"/>
      <c r="G807" s="5">
        <f>IF(OR($E807="",$B807&lt;&gt;"Yıllık izin"),0,$E807+N($F807))</f>
        <v/>
      </c>
    </row>
    <row r="808">
      <c r="C808" s="2" t="n"/>
      <c r="D808" s="2" t="n"/>
      <c r="E808" s="5">
        <f>IF(OR($C808="",$D808=""),"",NETWORKDAYS.INTL($C808,$D808,IF('Ayarlar'!$B$2="Pazartesi–Cumartesi",11,1),'Resmî tatiller'!$A$2:$A$400)-0.5*SUMPRODUCT(('Resmî tatiller'!$C$2:$C$400&lt;&gt;"")*('Resmî tatiller'!$C$2:$C$400&gt;=$C808)*('Resmî tatiller'!$C$2:$C$400&lt;=$D808)*(WEEKDAY('Resmî tatiller'!$C$2:$C$400,2)&lt;IF('Ayarlar'!$B$2="Pazartesi–Cumartesi",7,6))))</f>
        <v/>
      </c>
      <c r="F808" s="6" t="n"/>
      <c r="G808" s="5">
        <f>IF(OR($E808="",$B808&lt;&gt;"Yıllık izin"),0,$E808+N($F808))</f>
        <v/>
      </c>
    </row>
    <row r="809">
      <c r="C809" s="2" t="n"/>
      <c r="D809" s="2" t="n"/>
      <c r="E809" s="5">
        <f>IF(OR($C809="",$D809=""),"",NETWORKDAYS.INTL($C809,$D809,IF('Ayarlar'!$B$2="Pazartesi–Cumartesi",11,1),'Resmî tatiller'!$A$2:$A$400)-0.5*SUMPRODUCT(('Resmî tatiller'!$C$2:$C$400&lt;&gt;"")*('Resmî tatiller'!$C$2:$C$400&gt;=$C809)*('Resmî tatiller'!$C$2:$C$400&lt;=$D809)*(WEEKDAY('Resmî tatiller'!$C$2:$C$400,2)&lt;IF('Ayarlar'!$B$2="Pazartesi–Cumartesi",7,6))))</f>
        <v/>
      </c>
      <c r="F809" s="6" t="n"/>
      <c r="G809" s="5">
        <f>IF(OR($E809="",$B809&lt;&gt;"Yıllık izin"),0,$E809+N($F809))</f>
        <v/>
      </c>
    </row>
    <row r="810">
      <c r="C810" s="2" t="n"/>
      <c r="D810" s="2" t="n"/>
      <c r="E810" s="5">
        <f>IF(OR($C810="",$D810=""),"",NETWORKDAYS.INTL($C810,$D810,IF('Ayarlar'!$B$2="Pazartesi–Cumartesi",11,1),'Resmî tatiller'!$A$2:$A$400)-0.5*SUMPRODUCT(('Resmî tatiller'!$C$2:$C$400&lt;&gt;"")*('Resmî tatiller'!$C$2:$C$400&gt;=$C810)*('Resmî tatiller'!$C$2:$C$400&lt;=$D810)*(WEEKDAY('Resmî tatiller'!$C$2:$C$400,2)&lt;IF('Ayarlar'!$B$2="Pazartesi–Cumartesi",7,6))))</f>
        <v/>
      </c>
      <c r="F810" s="6" t="n"/>
      <c r="G810" s="5">
        <f>IF(OR($E810="",$B810&lt;&gt;"Yıllık izin"),0,$E810+N($F810))</f>
        <v/>
      </c>
    </row>
    <row r="811">
      <c r="C811" s="2" t="n"/>
      <c r="D811" s="2" t="n"/>
      <c r="E811" s="5">
        <f>IF(OR($C811="",$D811=""),"",NETWORKDAYS.INTL($C811,$D811,IF('Ayarlar'!$B$2="Pazartesi–Cumartesi",11,1),'Resmî tatiller'!$A$2:$A$400)-0.5*SUMPRODUCT(('Resmî tatiller'!$C$2:$C$400&lt;&gt;"")*('Resmî tatiller'!$C$2:$C$400&gt;=$C811)*('Resmî tatiller'!$C$2:$C$400&lt;=$D811)*(WEEKDAY('Resmî tatiller'!$C$2:$C$400,2)&lt;IF('Ayarlar'!$B$2="Pazartesi–Cumartesi",7,6))))</f>
        <v/>
      </c>
      <c r="F811" s="6" t="n"/>
      <c r="G811" s="5">
        <f>IF(OR($E811="",$B811&lt;&gt;"Yıllık izin"),0,$E811+N($F811))</f>
        <v/>
      </c>
    </row>
    <row r="812">
      <c r="C812" s="2" t="n"/>
      <c r="D812" s="2" t="n"/>
      <c r="E812" s="5">
        <f>IF(OR($C812="",$D812=""),"",NETWORKDAYS.INTL($C812,$D812,IF('Ayarlar'!$B$2="Pazartesi–Cumartesi",11,1),'Resmî tatiller'!$A$2:$A$400)-0.5*SUMPRODUCT(('Resmî tatiller'!$C$2:$C$400&lt;&gt;"")*('Resmî tatiller'!$C$2:$C$400&gt;=$C812)*('Resmî tatiller'!$C$2:$C$400&lt;=$D812)*(WEEKDAY('Resmî tatiller'!$C$2:$C$400,2)&lt;IF('Ayarlar'!$B$2="Pazartesi–Cumartesi",7,6))))</f>
        <v/>
      </c>
      <c r="F812" s="6" t="n"/>
      <c r="G812" s="5">
        <f>IF(OR($E812="",$B812&lt;&gt;"Yıllık izin"),0,$E812+N($F812))</f>
        <v/>
      </c>
    </row>
    <row r="813">
      <c r="C813" s="2" t="n"/>
      <c r="D813" s="2" t="n"/>
      <c r="E813" s="5">
        <f>IF(OR($C813="",$D813=""),"",NETWORKDAYS.INTL($C813,$D813,IF('Ayarlar'!$B$2="Pazartesi–Cumartesi",11,1),'Resmî tatiller'!$A$2:$A$400)-0.5*SUMPRODUCT(('Resmî tatiller'!$C$2:$C$400&lt;&gt;"")*('Resmî tatiller'!$C$2:$C$400&gt;=$C813)*('Resmî tatiller'!$C$2:$C$400&lt;=$D813)*(WEEKDAY('Resmî tatiller'!$C$2:$C$400,2)&lt;IF('Ayarlar'!$B$2="Pazartesi–Cumartesi",7,6))))</f>
        <v/>
      </c>
      <c r="F813" s="6" t="n"/>
      <c r="G813" s="5">
        <f>IF(OR($E813="",$B813&lt;&gt;"Yıllık izin"),0,$E813+N($F813))</f>
        <v/>
      </c>
    </row>
    <row r="814">
      <c r="C814" s="2" t="n"/>
      <c r="D814" s="2" t="n"/>
      <c r="E814" s="5">
        <f>IF(OR($C814="",$D814=""),"",NETWORKDAYS.INTL($C814,$D814,IF('Ayarlar'!$B$2="Pazartesi–Cumartesi",11,1),'Resmî tatiller'!$A$2:$A$400)-0.5*SUMPRODUCT(('Resmî tatiller'!$C$2:$C$400&lt;&gt;"")*('Resmî tatiller'!$C$2:$C$400&gt;=$C814)*('Resmî tatiller'!$C$2:$C$400&lt;=$D814)*(WEEKDAY('Resmî tatiller'!$C$2:$C$400,2)&lt;IF('Ayarlar'!$B$2="Pazartesi–Cumartesi",7,6))))</f>
        <v/>
      </c>
      <c r="F814" s="6" t="n"/>
      <c r="G814" s="5">
        <f>IF(OR($E814="",$B814&lt;&gt;"Yıllık izin"),0,$E814+N($F814))</f>
        <v/>
      </c>
    </row>
    <row r="815">
      <c r="C815" s="2" t="n"/>
      <c r="D815" s="2" t="n"/>
      <c r="E815" s="5">
        <f>IF(OR($C815="",$D815=""),"",NETWORKDAYS.INTL($C815,$D815,IF('Ayarlar'!$B$2="Pazartesi–Cumartesi",11,1),'Resmî tatiller'!$A$2:$A$400)-0.5*SUMPRODUCT(('Resmî tatiller'!$C$2:$C$400&lt;&gt;"")*('Resmî tatiller'!$C$2:$C$400&gt;=$C815)*('Resmî tatiller'!$C$2:$C$400&lt;=$D815)*(WEEKDAY('Resmî tatiller'!$C$2:$C$400,2)&lt;IF('Ayarlar'!$B$2="Pazartesi–Cumartesi",7,6))))</f>
        <v/>
      </c>
      <c r="F815" s="6" t="n"/>
      <c r="G815" s="5">
        <f>IF(OR($E815="",$B815&lt;&gt;"Yıllık izin"),0,$E815+N($F815))</f>
        <v/>
      </c>
    </row>
    <row r="816">
      <c r="C816" s="2" t="n"/>
      <c r="D816" s="2" t="n"/>
      <c r="E816" s="5">
        <f>IF(OR($C816="",$D816=""),"",NETWORKDAYS.INTL($C816,$D816,IF('Ayarlar'!$B$2="Pazartesi–Cumartesi",11,1),'Resmî tatiller'!$A$2:$A$400)-0.5*SUMPRODUCT(('Resmî tatiller'!$C$2:$C$400&lt;&gt;"")*('Resmî tatiller'!$C$2:$C$400&gt;=$C816)*('Resmî tatiller'!$C$2:$C$400&lt;=$D816)*(WEEKDAY('Resmî tatiller'!$C$2:$C$400,2)&lt;IF('Ayarlar'!$B$2="Pazartesi–Cumartesi",7,6))))</f>
        <v/>
      </c>
      <c r="F816" s="6" t="n"/>
      <c r="G816" s="5">
        <f>IF(OR($E816="",$B816&lt;&gt;"Yıllık izin"),0,$E816+N($F816))</f>
        <v/>
      </c>
    </row>
    <row r="817">
      <c r="C817" s="2" t="n"/>
      <c r="D817" s="2" t="n"/>
      <c r="E817" s="5">
        <f>IF(OR($C817="",$D817=""),"",NETWORKDAYS.INTL($C817,$D817,IF('Ayarlar'!$B$2="Pazartesi–Cumartesi",11,1),'Resmî tatiller'!$A$2:$A$400)-0.5*SUMPRODUCT(('Resmî tatiller'!$C$2:$C$400&lt;&gt;"")*('Resmî tatiller'!$C$2:$C$400&gt;=$C817)*('Resmî tatiller'!$C$2:$C$400&lt;=$D817)*(WEEKDAY('Resmî tatiller'!$C$2:$C$400,2)&lt;IF('Ayarlar'!$B$2="Pazartesi–Cumartesi",7,6))))</f>
        <v/>
      </c>
      <c r="F817" s="6" t="n"/>
      <c r="G817" s="5">
        <f>IF(OR($E817="",$B817&lt;&gt;"Yıllık izin"),0,$E817+N($F817))</f>
        <v/>
      </c>
    </row>
    <row r="818">
      <c r="C818" s="2" t="n"/>
      <c r="D818" s="2" t="n"/>
      <c r="E818" s="5">
        <f>IF(OR($C818="",$D818=""),"",NETWORKDAYS.INTL($C818,$D818,IF('Ayarlar'!$B$2="Pazartesi–Cumartesi",11,1),'Resmî tatiller'!$A$2:$A$400)-0.5*SUMPRODUCT(('Resmî tatiller'!$C$2:$C$400&lt;&gt;"")*('Resmî tatiller'!$C$2:$C$400&gt;=$C818)*('Resmî tatiller'!$C$2:$C$400&lt;=$D818)*(WEEKDAY('Resmî tatiller'!$C$2:$C$400,2)&lt;IF('Ayarlar'!$B$2="Pazartesi–Cumartesi",7,6))))</f>
        <v/>
      </c>
      <c r="F818" s="6" t="n"/>
      <c r="G818" s="5">
        <f>IF(OR($E818="",$B818&lt;&gt;"Yıllık izin"),0,$E818+N($F818))</f>
        <v/>
      </c>
    </row>
    <row r="819">
      <c r="C819" s="2" t="n"/>
      <c r="D819" s="2" t="n"/>
      <c r="E819" s="5">
        <f>IF(OR($C819="",$D819=""),"",NETWORKDAYS.INTL($C819,$D819,IF('Ayarlar'!$B$2="Pazartesi–Cumartesi",11,1),'Resmî tatiller'!$A$2:$A$400)-0.5*SUMPRODUCT(('Resmî tatiller'!$C$2:$C$400&lt;&gt;"")*('Resmî tatiller'!$C$2:$C$400&gt;=$C819)*('Resmî tatiller'!$C$2:$C$400&lt;=$D819)*(WEEKDAY('Resmî tatiller'!$C$2:$C$400,2)&lt;IF('Ayarlar'!$B$2="Pazartesi–Cumartesi",7,6))))</f>
        <v/>
      </c>
      <c r="F819" s="6" t="n"/>
      <c r="G819" s="5">
        <f>IF(OR($E819="",$B819&lt;&gt;"Yıllık izin"),0,$E819+N($F819))</f>
        <v/>
      </c>
    </row>
    <row r="820">
      <c r="C820" s="2" t="n"/>
      <c r="D820" s="2" t="n"/>
      <c r="E820" s="5">
        <f>IF(OR($C820="",$D820=""),"",NETWORKDAYS.INTL($C820,$D820,IF('Ayarlar'!$B$2="Pazartesi–Cumartesi",11,1),'Resmî tatiller'!$A$2:$A$400)-0.5*SUMPRODUCT(('Resmî tatiller'!$C$2:$C$400&lt;&gt;"")*('Resmî tatiller'!$C$2:$C$400&gt;=$C820)*('Resmî tatiller'!$C$2:$C$400&lt;=$D820)*(WEEKDAY('Resmî tatiller'!$C$2:$C$400,2)&lt;IF('Ayarlar'!$B$2="Pazartesi–Cumartesi",7,6))))</f>
        <v/>
      </c>
      <c r="F820" s="6" t="n"/>
      <c r="G820" s="5">
        <f>IF(OR($E820="",$B820&lt;&gt;"Yıllık izin"),0,$E820+N($F820))</f>
        <v/>
      </c>
    </row>
    <row r="821">
      <c r="C821" s="2" t="n"/>
      <c r="D821" s="2" t="n"/>
      <c r="E821" s="5">
        <f>IF(OR($C821="",$D821=""),"",NETWORKDAYS.INTL($C821,$D821,IF('Ayarlar'!$B$2="Pazartesi–Cumartesi",11,1),'Resmî tatiller'!$A$2:$A$400)-0.5*SUMPRODUCT(('Resmî tatiller'!$C$2:$C$400&lt;&gt;"")*('Resmî tatiller'!$C$2:$C$400&gt;=$C821)*('Resmî tatiller'!$C$2:$C$400&lt;=$D821)*(WEEKDAY('Resmî tatiller'!$C$2:$C$400,2)&lt;IF('Ayarlar'!$B$2="Pazartesi–Cumartesi",7,6))))</f>
        <v/>
      </c>
      <c r="F821" s="6" t="n"/>
      <c r="G821" s="5">
        <f>IF(OR($E821="",$B821&lt;&gt;"Yıllık izin"),0,$E821+N($F821))</f>
        <v/>
      </c>
    </row>
    <row r="822">
      <c r="C822" s="2" t="n"/>
      <c r="D822" s="2" t="n"/>
      <c r="E822" s="5">
        <f>IF(OR($C822="",$D822=""),"",NETWORKDAYS.INTL($C822,$D822,IF('Ayarlar'!$B$2="Pazartesi–Cumartesi",11,1),'Resmî tatiller'!$A$2:$A$400)-0.5*SUMPRODUCT(('Resmî tatiller'!$C$2:$C$400&lt;&gt;"")*('Resmî tatiller'!$C$2:$C$400&gt;=$C822)*('Resmî tatiller'!$C$2:$C$400&lt;=$D822)*(WEEKDAY('Resmî tatiller'!$C$2:$C$400,2)&lt;IF('Ayarlar'!$B$2="Pazartesi–Cumartesi",7,6))))</f>
        <v/>
      </c>
      <c r="F822" s="6" t="n"/>
      <c r="G822" s="5">
        <f>IF(OR($E822="",$B822&lt;&gt;"Yıllık izin"),0,$E822+N($F822))</f>
        <v/>
      </c>
    </row>
    <row r="823">
      <c r="C823" s="2" t="n"/>
      <c r="D823" s="2" t="n"/>
      <c r="E823" s="5">
        <f>IF(OR($C823="",$D823=""),"",NETWORKDAYS.INTL($C823,$D823,IF('Ayarlar'!$B$2="Pazartesi–Cumartesi",11,1),'Resmî tatiller'!$A$2:$A$400)-0.5*SUMPRODUCT(('Resmî tatiller'!$C$2:$C$400&lt;&gt;"")*('Resmî tatiller'!$C$2:$C$400&gt;=$C823)*('Resmî tatiller'!$C$2:$C$400&lt;=$D823)*(WEEKDAY('Resmî tatiller'!$C$2:$C$400,2)&lt;IF('Ayarlar'!$B$2="Pazartesi–Cumartesi",7,6))))</f>
        <v/>
      </c>
      <c r="F823" s="6" t="n"/>
      <c r="G823" s="5">
        <f>IF(OR($E823="",$B823&lt;&gt;"Yıllık izin"),0,$E823+N($F823))</f>
        <v/>
      </c>
    </row>
    <row r="824">
      <c r="C824" s="2" t="n"/>
      <c r="D824" s="2" t="n"/>
      <c r="E824" s="5">
        <f>IF(OR($C824="",$D824=""),"",NETWORKDAYS.INTL($C824,$D824,IF('Ayarlar'!$B$2="Pazartesi–Cumartesi",11,1),'Resmî tatiller'!$A$2:$A$400)-0.5*SUMPRODUCT(('Resmî tatiller'!$C$2:$C$400&lt;&gt;"")*('Resmî tatiller'!$C$2:$C$400&gt;=$C824)*('Resmî tatiller'!$C$2:$C$400&lt;=$D824)*(WEEKDAY('Resmî tatiller'!$C$2:$C$400,2)&lt;IF('Ayarlar'!$B$2="Pazartesi–Cumartesi",7,6))))</f>
        <v/>
      </c>
      <c r="F824" s="6" t="n"/>
      <c r="G824" s="5">
        <f>IF(OR($E824="",$B824&lt;&gt;"Yıllık izin"),0,$E824+N($F824))</f>
        <v/>
      </c>
    </row>
    <row r="825">
      <c r="C825" s="2" t="n"/>
      <c r="D825" s="2" t="n"/>
      <c r="E825" s="5">
        <f>IF(OR($C825="",$D825=""),"",NETWORKDAYS.INTL($C825,$D825,IF('Ayarlar'!$B$2="Pazartesi–Cumartesi",11,1),'Resmî tatiller'!$A$2:$A$400)-0.5*SUMPRODUCT(('Resmî tatiller'!$C$2:$C$400&lt;&gt;"")*('Resmî tatiller'!$C$2:$C$400&gt;=$C825)*('Resmî tatiller'!$C$2:$C$400&lt;=$D825)*(WEEKDAY('Resmî tatiller'!$C$2:$C$400,2)&lt;IF('Ayarlar'!$B$2="Pazartesi–Cumartesi",7,6))))</f>
        <v/>
      </c>
      <c r="F825" s="6" t="n"/>
      <c r="G825" s="5">
        <f>IF(OR($E825="",$B825&lt;&gt;"Yıllık izin"),0,$E825+N($F825))</f>
        <v/>
      </c>
    </row>
    <row r="826">
      <c r="C826" s="2" t="n"/>
      <c r="D826" s="2" t="n"/>
      <c r="E826" s="5">
        <f>IF(OR($C826="",$D826=""),"",NETWORKDAYS.INTL($C826,$D826,IF('Ayarlar'!$B$2="Pazartesi–Cumartesi",11,1),'Resmî tatiller'!$A$2:$A$400)-0.5*SUMPRODUCT(('Resmî tatiller'!$C$2:$C$400&lt;&gt;"")*('Resmî tatiller'!$C$2:$C$400&gt;=$C826)*('Resmî tatiller'!$C$2:$C$400&lt;=$D826)*(WEEKDAY('Resmî tatiller'!$C$2:$C$400,2)&lt;IF('Ayarlar'!$B$2="Pazartesi–Cumartesi",7,6))))</f>
        <v/>
      </c>
      <c r="F826" s="6" t="n"/>
      <c r="G826" s="5">
        <f>IF(OR($E826="",$B826&lt;&gt;"Yıllık izin"),0,$E826+N($F826))</f>
        <v/>
      </c>
    </row>
    <row r="827">
      <c r="C827" s="2" t="n"/>
      <c r="D827" s="2" t="n"/>
      <c r="E827" s="5">
        <f>IF(OR($C827="",$D827=""),"",NETWORKDAYS.INTL($C827,$D827,IF('Ayarlar'!$B$2="Pazartesi–Cumartesi",11,1),'Resmî tatiller'!$A$2:$A$400)-0.5*SUMPRODUCT(('Resmî tatiller'!$C$2:$C$400&lt;&gt;"")*('Resmî tatiller'!$C$2:$C$400&gt;=$C827)*('Resmî tatiller'!$C$2:$C$400&lt;=$D827)*(WEEKDAY('Resmî tatiller'!$C$2:$C$400,2)&lt;IF('Ayarlar'!$B$2="Pazartesi–Cumartesi",7,6))))</f>
        <v/>
      </c>
      <c r="F827" s="6" t="n"/>
      <c r="G827" s="5">
        <f>IF(OR($E827="",$B827&lt;&gt;"Yıllık izin"),0,$E827+N($F827))</f>
        <v/>
      </c>
    </row>
    <row r="828">
      <c r="C828" s="2" t="n"/>
      <c r="D828" s="2" t="n"/>
      <c r="E828" s="5">
        <f>IF(OR($C828="",$D828=""),"",NETWORKDAYS.INTL($C828,$D828,IF('Ayarlar'!$B$2="Pazartesi–Cumartesi",11,1),'Resmî tatiller'!$A$2:$A$400)-0.5*SUMPRODUCT(('Resmî tatiller'!$C$2:$C$400&lt;&gt;"")*('Resmî tatiller'!$C$2:$C$400&gt;=$C828)*('Resmî tatiller'!$C$2:$C$400&lt;=$D828)*(WEEKDAY('Resmî tatiller'!$C$2:$C$400,2)&lt;IF('Ayarlar'!$B$2="Pazartesi–Cumartesi",7,6))))</f>
        <v/>
      </c>
      <c r="F828" s="6" t="n"/>
      <c r="G828" s="5">
        <f>IF(OR($E828="",$B828&lt;&gt;"Yıllık izin"),0,$E828+N($F828))</f>
        <v/>
      </c>
    </row>
    <row r="829">
      <c r="C829" s="2" t="n"/>
      <c r="D829" s="2" t="n"/>
      <c r="E829" s="5">
        <f>IF(OR($C829="",$D829=""),"",NETWORKDAYS.INTL($C829,$D829,IF('Ayarlar'!$B$2="Pazartesi–Cumartesi",11,1),'Resmî tatiller'!$A$2:$A$400)-0.5*SUMPRODUCT(('Resmî tatiller'!$C$2:$C$400&lt;&gt;"")*('Resmî tatiller'!$C$2:$C$400&gt;=$C829)*('Resmî tatiller'!$C$2:$C$400&lt;=$D829)*(WEEKDAY('Resmî tatiller'!$C$2:$C$400,2)&lt;IF('Ayarlar'!$B$2="Pazartesi–Cumartesi",7,6))))</f>
        <v/>
      </c>
      <c r="F829" s="6" t="n"/>
      <c r="G829" s="5">
        <f>IF(OR($E829="",$B829&lt;&gt;"Yıllık izin"),0,$E829+N($F829))</f>
        <v/>
      </c>
    </row>
    <row r="830">
      <c r="C830" s="2" t="n"/>
      <c r="D830" s="2" t="n"/>
      <c r="E830" s="5">
        <f>IF(OR($C830="",$D830=""),"",NETWORKDAYS.INTL($C830,$D830,IF('Ayarlar'!$B$2="Pazartesi–Cumartesi",11,1),'Resmî tatiller'!$A$2:$A$400)-0.5*SUMPRODUCT(('Resmî tatiller'!$C$2:$C$400&lt;&gt;"")*('Resmî tatiller'!$C$2:$C$400&gt;=$C830)*('Resmî tatiller'!$C$2:$C$400&lt;=$D830)*(WEEKDAY('Resmî tatiller'!$C$2:$C$400,2)&lt;IF('Ayarlar'!$B$2="Pazartesi–Cumartesi",7,6))))</f>
        <v/>
      </c>
      <c r="F830" s="6" t="n"/>
      <c r="G830" s="5">
        <f>IF(OR($E830="",$B830&lt;&gt;"Yıllık izin"),0,$E830+N($F830))</f>
        <v/>
      </c>
    </row>
    <row r="831">
      <c r="C831" s="2" t="n"/>
      <c r="D831" s="2" t="n"/>
      <c r="E831" s="5">
        <f>IF(OR($C831="",$D831=""),"",NETWORKDAYS.INTL($C831,$D831,IF('Ayarlar'!$B$2="Pazartesi–Cumartesi",11,1),'Resmî tatiller'!$A$2:$A$400)-0.5*SUMPRODUCT(('Resmî tatiller'!$C$2:$C$400&lt;&gt;"")*('Resmî tatiller'!$C$2:$C$400&gt;=$C831)*('Resmî tatiller'!$C$2:$C$400&lt;=$D831)*(WEEKDAY('Resmî tatiller'!$C$2:$C$400,2)&lt;IF('Ayarlar'!$B$2="Pazartesi–Cumartesi",7,6))))</f>
        <v/>
      </c>
      <c r="F831" s="6" t="n"/>
      <c r="G831" s="5">
        <f>IF(OR($E831="",$B831&lt;&gt;"Yıllık izin"),0,$E831+N($F831))</f>
        <v/>
      </c>
    </row>
    <row r="832">
      <c r="C832" s="2" t="n"/>
      <c r="D832" s="2" t="n"/>
      <c r="E832" s="5">
        <f>IF(OR($C832="",$D832=""),"",NETWORKDAYS.INTL($C832,$D832,IF('Ayarlar'!$B$2="Pazartesi–Cumartesi",11,1),'Resmî tatiller'!$A$2:$A$400)-0.5*SUMPRODUCT(('Resmî tatiller'!$C$2:$C$400&lt;&gt;"")*('Resmî tatiller'!$C$2:$C$400&gt;=$C832)*('Resmî tatiller'!$C$2:$C$400&lt;=$D832)*(WEEKDAY('Resmî tatiller'!$C$2:$C$400,2)&lt;IF('Ayarlar'!$B$2="Pazartesi–Cumartesi",7,6))))</f>
        <v/>
      </c>
      <c r="F832" s="6" t="n"/>
      <c r="G832" s="5">
        <f>IF(OR($E832="",$B832&lt;&gt;"Yıllık izin"),0,$E832+N($F832))</f>
        <v/>
      </c>
    </row>
    <row r="833">
      <c r="C833" s="2" t="n"/>
      <c r="D833" s="2" t="n"/>
      <c r="E833" s="5">
        <f>IF(OR($C833="",$D833=""),"",NETWORKDAYS.INTL($C833,$D833,IF('Ayarlar'!$B$2="Pazartesi–Cumartesi",11,1),'Resmî tatiller'!$A$2:$A$400)-0.5*SUMPRODUCT(('Resmî tatiller'!$C$2:$C$400&lt;&gt;"")*('Resmî tatiller'!$C$2:$C$400&gt;=$C833)*('Resmî tatiller'!$C$2:$C$400&lt;=$D833)*(WEEKDAY('Resmî tatiller'!$C$2:$C$400,2)&lt;IF('Ayarlar'!$B$2="Pazartesi–Cumartesi",7,6))))</f>
        <v/>
      </c>
      <c r="F833" s="6" t="n"/>
      <c r="G833" s="5">
        <f>IF(OR($E833="",$B833&lt;&gt;"Yıllık izin"),0,$E833+N($F833))</f>
        <v/>
      </c>
    </row>
    <row r="834">
      <c r="C834" s="2" t="n"/>
      <c r="D834" s="2" t="n"/>
      <c r="E834" s="5">
        <f>IF(OR($C834="",$D834=""),"",NETWORKDAYS.INTL($C834,$D834,IF('Ayarlar'!$B$2="Pazartesi–Cumartesi",11,1),'Resmî tatiller'!$A$2:$A$400)-0.5*SUMPRODUCT(('Resmî tatiller'!$C$2:$C$400&lt;&gt;"")*('Resmî tatiller'!$C$2:$C$400&gt;=$C834)*('Resmî tatiller'!$C$2:$C$400&lt;=$D834)*(WEEKDAY('Resmî tatiller'!$C$2:$C$400,2)&lt;IF('Ayarlar'!$B$2="Pazartesi–Cumartesi",7,6))))</f>
        <v/>
      </c>
      <c r="F834" s="6" t="n"/>
      <c r="G834" s="5">
        <f>IF(OR($E834="",$B834&lt;&gt;"Yıllık izin"),0,$E834+N($F834))</f>
        <v/>
      </c>
    </row>
    <row r="835">
      <c r="C835" s="2" t="n"/>
      <c r="D835" s="2" t="n"/>
      <c r="E835" s="5">
        <f>IF(OR($C835="",$D835=""),"",NETWORKDAYS.INTL($C835,$D835,IF('Ayarlar'!$B$2="Pazartesi–Cumartesi",11,1),'Resmî tatiller'!$A$2:$A$400)-0.5*SUMPRODUCT(('Resmî tatiller'!$C$2:$C$400&lt;&gt;"")*('Resmî tatiller'!$C$2:$C$400&gt;=$C835)*('Resmî tatiller'!$C$2:$C$400&lt;=$D835)*(WEEKDAY('Resmî tatiller'!$C$2:$C$400,2)&lt;IF('Ayarlar'!$B$2="Pazartesi–Cumartesi",7,6))))</f>
        <v/>
      </c>
      <c r="F835" s="6" t="n"/>
      <c r="G835" s="5">
        <f>IF(OR($E835="",$B835&lt;&gt;"Yıllık izin"),0,$E835+N($F835))</f>
        <v/>
      </c>
    </row>
    <row r="836">
      <c r="C836" s="2" t="n"/>
      <c r="D836" s="2" t="n"/>
      <c r="E836" s="5">
        <f>IF(OR($C836="",$D836=""),"",NETWORKDAYS.INTL($C836,$D836,IF('Ayarlar'!$B$2="Pazartesi–Cumartesi",11,1),'Resmî tatiller'!$A$2:$A$400)-0.5*SUMPRODUCT(('Resmî tatiller'!$C$2:$C$400&lt;&gt;"")*('Resmî tatiller'!$C$2:$C$400&gt;=$C836)*('Resmî tatiller'!$C$2:$C$400&lt;=$D836)*(WEEKDAY('Resmî tatiller'!$C$2:$C$400,2)&lt;IF('Ayarlar'!$B$2="Pazartesi–Cumartesi",7,6))))</f>
        <v/>
      </c>
      <c r="F836" s="6" t="n"/>
      <c r="G836" s="5">
        <f>IF(OR($E836="",$B836&lt;&gt;"Yıllık izin"),0,$E836+N($F836))</f>
        <v/>
      </c>
    </row>
    <row r="837">
      <c r="C837" s="2" t="n"/>
      <c r="D837" s="2" t="n"/>
      <c r="E837" s="5">
        <f>IF(OR($C837="",$D837=""),"",NETWORKDAYS.INTL($C837,$D837,IF('Ayarlar'!$B$2="Pazartesi–Cumartesi",11,1),'Resmî tatiller'!$A$2:$A$400)-0.5*SUMPRODUCT(('Resmî tatiller'!$C$2:$C$400&lt;&gt;"")*('Resmî tatiller'!$C$2:$C$400&gt;=$C837)*('Resmî tatiller'!$C$2:$C$400&lt;=$D837)*(WEEKDAY('Resmî tatiller'!$C$2:$C$400,2)&lt;IF('Ayarlar'!$B$2="Pazartesi–Cumartesi",7,6))))</f>
        <v/>
      </c>
      <c r="F837" s="6" t="n"/>
      <c r="G837" s="5">
        <f>IF(OR($E837="",$B837&lt;&gt;"Yıllık izin"),0,$E837+N($F837))</f>
        <v/>
      </c>
    </row>
    <row r="838">
      <c r="C838" s="2" t="n"/>
      <c r="D838" s="2" t="n"/>
      <c r="E838" s="5">
        <f>IF(OR($C838="",$D838=""),"",NETWORKDAYS.INTL($C838,$D838,IF('Ayarlar'!$B$2="Pazartesi–Cumartesi",11,1),'Resmî tatiller'!$A$2:$A$400)-0.5*SUMPRODUCT(('Resmî tatiller'!$C$2:$C$400&lt;&gt;"")*('Resmî tatiller'!$C$2:$C$400&gt;=$C838)*('Resmî tatiller'!$C$2:$C$400&lt;=$D838)*(WEEKDAY('Resmî tatiller'!$C$2:$C$400,2)&lt;IF('Ayarlar'!$B$2="Pazartesi–Cumartesi",7,6))))</f>
        <v/>
      </c>
      <c r="F838" s="6" t="n"/>
      <c r="G838" s="5">
        <f>IF(OR($E838="",$B838&lt;&gt;"Yıllık izin"),0,$E838+N($F838))</f>
        <v/>
      </c>
    </row>
    <row r="839">
      <c r="C839" s="2" t="n"/>
      <c r="D839" s="2" t="n"/>
      <c r="E839" s="5">
        <f>IF(OR($C839="",$D839=""),"",NETWORKDAYS.INTL($C839,$D839,IF('Ayarlar'!$B$2="Pazartesi–Cumartesi",11,1),'Resmî tatiller'!$A$2:$A$400)-0.5*SUMPRODUCT(('Resmî tatiller'!$C$2:$C$400&lt;&gt;"")*('Resmî tatiller'!$C$2:$C$400&gt;=$C839)*('Resmî tatiller'!$C$2:$C$400&lt;=$D839)*(WEEKDAY('Resmî tatiller'!$C$2:$C$400,2)&lt;IF('Ayarlar'!$B$2="Pazartesi–Cumartesi",7,6))))</f>
        <v/>
      </c>
      <c r="F839" s="6" t="n"/>
      <c r="G839" s="5">
        <f>IF(OR($E839="",$B839&lt;&gt;"Yıllık izin"),0,$E839+N($F839))</f>
        <v/>
      </c>
    </row>
    <row r="840">
      <c r="C840" s="2" t="n"/>
      <c r="D840" s="2" t="n"/>
      <c r="E840" s="5">
        <f>IF(OR($C840="",$D840=""),"",NETWORKDAYS.INTL($C840,$D840,IF('Ayarlar'!$B$2="Pazartesi–Cumartesi",11,1),'Resmî tatiller'!$A$2:$A$400)-0.5*SUMPRODUCT(('Resmî tatiller'!$C$2:$C$400&lt;&gt;"")*('Resmî tatiller'!$C$2:$C$400&gt;=$C840)*('Resmî tatiller'!$C$2:$C$400&lt;=$D840)*(WEEKDAY('Resmî tatiller'!$C$2:$C$400,2)&lt;IF('Ayarlar'!$B$2="Pazartesi–Cumartesi",7,6))))</f>
        <v/>
      </c>
      <c r="F840" s="6" t="n"/>
      <c r="G840" s="5">
        <f>IF(OR($E840="",$B840&lt;&gt;"Yıllık izin"),0,$E840+N($F840))</f>
        <v/>
      </c>
    </row>
    <row r="841">
      <c r="C841" s="2" t="n"/>
      <c r="D841" s="2" t="n"/>
      <c r="E841" s="5">
        <f>IF(OR($C841="",$D841=""),"",NETWORKDAYS.INTL($C841,$D841,IF('Ayarlar'!$B$2="Pazartesi–Cumartesi",11,1),'Resmî tatiller'!$A$2:$A$400)-0.5*SUMPRODUCT(('Resmî tatiller'!$C$2:$C$400&lt;&gt;"")*('Resmî tatiller'!$C$2:$C$400&gt;=$C841)*('Resmî tatiller'!$C$2:$C$400&lt;=$D841)*(WEEKDAY('Resmî tatiller'!$C$2:$C$400,2)&lt;IF('Ayarlar'!$B$2="Pazartesi–Cumartesi",7,6))))</f>
        <v/>
      </c>
      <c r="F841" s="6" t="n"/>
      <c r="G841" s="5">
        <f>IF(OR($E841="",$B841&lt;&gt;"Yıllık izin"),0,$E841+N($F841))</f>
        <v/>
      </c>
    </row>
    <row r="842">
      <c r="C842" s="2" t="n"/>
      <c r="D842" s="2" t="n"/>
      <c r="E842" s="5">
        <f>IF(OR($C842="",$D842=""),"",NETWORKDAYS.INTL($C842,$D842,IF('Ayarlar'!$B$2="Pazartesi–Cumartesi",11,1),'Resmî tatiller'!$A$2:$A$400)-0.5*SUMPRODUCT(('Resmî tatiller'!$C$2:$C$400&lt;&gt;"")*('Resmî tatiller'!$C$2:$C$400&gt;=$C842)*('Resmî tatiller'!$C$2:$C$400&lt;=$D842)*(WEEKDAY('Resmî tatiller'!$C$2:$C$400,2)&lt;IF('Ayarlar'!$B$2="Pazartesi–Cumartesi",7,6))))</f>
        <v/>
      </c>
      <c r="F842" s="6" t="n"/>
      <c r="G842" s="5">
        <f>IF(OR($E842="",$B842&lt;&gt;"Yıllık izin"),0,$E842+N($F842))</f>
        <v/>
      </c>
    </row>
    <row r="843">
      <c r="C843" s="2" t="n"/>
      <c r="D843" s="2" t="n"/>
      <c r="E843" s="5">
        <f>IF(OR($C843="",$D843=""),"",NETWORKDAYS.INTL($C843,$D843,IF('Ayarlar'!$B$2="Pazartesi–Cumartesi",11,1),'Resmî tatiller'!$A$2:$A$400)-0.5*SUMPRODUCT(('Resmî tatiller'!$C$2:$C$400&lt;&gt;"")*('Resmî tatiller'!$C$2:$C$400&gt;=$C843)*('Resmî tatiller'!$C$2:$C$400&lt;=$D843)*(WEEKDAY('Resmî tatiller'!$C$2:$C$400,2)&lt;IF('Ayarlar'!$B$2="Pazartesi–Cumartesi",7,6))))</f>
        <v/>
      </c>
      <c r="F843" s="6" t="n"/>
      <c r="G843" s="5">
        <f>IF(OR($E843="",$B843&lt;&gt;"Yıllık izin"),0,$E843+N($F843))</f>
        <v/>
      </c>
    </row>
    <row r="844">
      <c r="C844" s="2" t="n"/>
      <c r="D844" s="2" t="n"/>
      <c r="E844" s="5">
        <f>IF(OR($C844="",$D844=""),"",NETWORKDAYS.INTL($C844,$D844,IF('Ayarlar'!$B$2="Pazartesi–Cumartesi",11,1),'Resmî tatiller'!$A$2:$A$400)-0.5*SUMPRODUCT(('Resmî tatiller'!$C$2:$C$400&lt;&gt;"")*('Resmî tatiller'!$C$2:$C$400&gt;=$C844)*('Resmî tatiller'!$C$2:$C$400&lt;=$D844)*(WEEKDAY('Resmî tatiller'!$C$2:$C$400,2)&lt;IF('Ayarlar'!$B$2="Pazartesi–Cumartesi",7,6))))</f>
        <v/>
      </c>
      <c r="F844" s="6" t="n"/>
      <c r="G844" s="5">
        <f>IF(OR($E844="",$B844&lt;&gt;"Yıllık izin"),0,$E844+N($F844))</f>
        <v/>
      </c>
    </row>
    <row r="845">
      <c r="C845" s="2" t="n"/>
      <c r="D845" s="2" t="n"/>
      <c r="E845" s="5">
        <f>IF(OR($C845="",$D845=""),"",NETWORKDAYS.INTL($C845,$D845,IF('Ayarlar'!$B$2="Pazartesi–Cumartesi",11,1),'Resmî tatiller'!$A$2:$A$400)-0.5*SUMPRODUCT(('Resmî tatiller'!$C$2:$C$400&lt;&gt;"")*('Resmî tatiller'!$C$2:$C$400&gt;=$C845)*('Resmî tatiller'!$C$2:$C$400&lt;=$D845)*(WEEKDAY('Resmî tatiller'!$C$2:$C$400,2)&lt;IF('Ayarlar'!$B$2="Pazartesi–Cumartesi",7,6))))</f>
        <v/>
      </c>
      <c r="F845" s="6" t="n"/>
      <c r="G845" s="5">
        <f>IF(OR($E845="",$B845&lt;&gt;"Yıllık izin"),0,$E845+N($F845))</f>
        <v/>
      </c>
    </row>
    <row r="846">
      <c r="C846" s="2" t="n"/>
      <c r="D846" s="2" t="n"/>
      <c r="E846" s="5">
        <f>IF(OR($C846="",$D846=""),"",NETWORKDAYS.INTL($C846,$D846,IF('Ayarlar'!$B$2="Pazartesi–Cumartesi",11,1),'Resmî tatiller'!$A$2:$A$400)-0.5*SUMPRODUCT(('Resmî tatiller'!$C$2:$C$400&lt;&gt;"")*('Resmî tatiller'!$C$2:$C$400&gt;=$C846)*('Resmî tatiller'!$C$2:$C$400&lt;=$D846)*(WEEKDAY('Resmî tatiller'!$C$2:$C$400,2)&lt;IF('Ayarlar'!$B$2="Pazartesi–Cumartesi",7,6))))</f>
        <v/>
      </c>
      <c r="F846" s="6" t="n"/>
      <c r="G846" s="5">
        <f>IF(OR($E846="",$B846&lt;&gt;"Yıllık izin"),0,$E846+N($F846))</f>
        <v/>
      </c>
    </row>
    <row r="847">
      <c r="C847" s="2" t="n"/>
      <c r="D847" s="2" t="n"/>
      <c r="E847" s="5">
        <f>IF(OR($C847="",$D847=""),"",NETWORKDAYS.INTL($C847,$D847,IF('Ayarlar'!$B$2="Pazartesi–Cumartesi",11,1),'Resmî tatiller'!$A$2:$A$400)-0.5*SUMPRODUCT(('Resmî tatiller'!$C$2:$C$400&lt;&gt;"")*('Resmî tatiller'!$C$2:$C$400&gt;=$C847)*('Resmî tatiller'!$C$2:$C$400&lt;=$D847)*(WEEKDAY('Resmî tatiller'!$C$2:$C$400,2)&lt;IF('Ayarlar'!$B$2="Pazartesi–Cumartesi",7,6))))</f>
        <v/>
      </c>
      <c r="F847" s="6" t="n"/>
      <c r="G847" s="5">
        <f>IF(OR($E847="",$B847&lt;&gt;"Yıllık izin"),0,$E847+N($F847))</f>
        <v/>
      </c>
    </row>
    <row r="848">
      <c r="C848" s="2" t="n"/>
      <c r="D848" s="2" t="n"/>
      <c r="E848" s="5">
        <f>IF(OR($C848="",$D848=""),"",NETWORKDAYS.INTL($C848,$D848,IF('Ayarlar'!$B$2="Pazartesi–Cumartesi",11,1),'Resmî tatiller'!$A$2:$A$400)-0.5*SUMPRODUCT(('Resmî tatiller'!$C$2:$C$400&lt;&gt;"")*('Resmî tatiller'!$C$2:$C$400&gt;=$C848)*('Resmî tatiller'!$C$2:$C$400&lt;=$D848)*(WEEKDAY('Resmî tatiller'!$C$2:$C$400,2)&lt;IF('Ayarlar'!$B$2="Pazartesi–Cumartesi",7,6))))</f>
        <v/>
      </c>
      <c r="F848" s="6" t="n"/>
      <c r="G848" s="5">
        <f>IF(OR($E848="",$B848&lt;&gt;"Yıllık izin"),0,$E848+N($F848))</f>
        <v/>
      </c>
    </row>
    <row r="849">
      <c r="C849" s="2" t="n"/>
      <c r="D849" s="2" t="n"/>
      <c r="E849" s="5">
        <f>IF(OR($C849="",$D849=""),"",NETWORKDAYS.INTL($C849,$D849,IF('Ayarlar'!$B$2="Pazartesi–Cumartesi",11,1),'Resmî tatiller'!$A$2:$A$400)-0.5*SUMPRODUCT(('Resmî tatiller'!$C$2:$C$400&lt;&gt;"")*('Resmî tatiller'!$C$2:$C$400&gt;=$C849)*('Resmî tatiller'!$C$2:$C$400&lt;=$D849)*(WEEKDAY('Resmî tatiller'!$C$2:$C$400,2)&lt;IF('Ayarlar'!$B$2="Pazartesi–Cumartesi",7,6))))</f>
        <v/>
      </c>
      <c r="F849" s="6" t="n"/>
      <c r="G849" s="5">
        <f>IF(OR($E849="",$B849&lt;&gt;"Yıllık izin"),0,$E849+N($F849))</f>
        <v/>
      </c>
    </row>
    <row r="850">
      <c r="C850" s="2" t="n"/>
      <c r="D850" s="2" t="n"/>
      <c r="E850" s="5">
        <f>IF(OR($C850="",$D850=""),"",NETWORKDAYS.INTL($C850,$D850,IF('Ayarlar'!$B$2="Pazartesi–Cumartesi",11,1),'Resmî tatiller'!$A$2:$A$400)-0.5*SUMPRODUCT(('Resmî tatiller'!$C$2:$C$400&lt;&gt;"")*('Resmî tatiller'!$C$2:$C$400&gt;=$C850)*('Resmî tatiller'!$C$2:$C$400&lt;=$D850)*(WEEKDAY('Resmî tatiller'!$C$2:$C$400,2)&lt;IF('Ayarlar'!$B$2="Pazartesi–Cumartesi",7,6))))</f>
        <v/>
      </c>
      <c r="F850" s="6" t="n"/>
      <c r="G850" s="5">
        <f>IF(OR($E850="",$B850&lt;&gt;"Yıllık izin"),0,$E850+N($F850))</f>
        <v/>
      </c>
    </row>
    <row r="851">
      <c r="C851" s="2" t="n"/>
      <c r="D851" s="2" t="n"/>
      <c r="E851" s="5">
        <f>IF(OR($C851="",$D851=""),"",NETWORKDAYS.INTL($C851,$D851,IF('Ayarlar'!$B$2="Pazartesi–Cumartesi",11,1),'Resmî tatiller'!$A$2:$A$400)-0.5*SUMPRODUCT(('Resmî tatiller'!$C$2:$C$400&lt;&gt;"")*('Resmî tatiller'!$C$2:$C$400&gt;=$C851)*('Resmî tatiller'!$C$2:$C$400&lt;=$D851)*(WEEKDAY('Resmî tatiller'!$C$2:$C$400,2)&lt;IF('Ayarlar'!$B$2="Pazartesi–Cumartesi",7,6))))</f>
        <v/>
      </c>
      <c r="F851" s="6" t="n"/>
      <c r="G851" s="5">
        <f>IF(OR($E851="",$B851&lt;&gt;"Yıllık izin"),0,$E851+N($F851))</f>
        <v/>
      </c>
    </row>
    <row r="852">
      <c r="C852" s="2" t="n"/>
      <c r="D852" s="2" t="n"/>
      <c r="E852" s="5">
        <f>IF(OR($C852="",$D852=""),"",NETWORKDAYS.INTL($C852,$D852,IF('Ayarlar'!$B$2="Pazartesi–Cumartesi",11,1),'Resmî tatiller'!$A$2:$A$400)-0.5*SUMPRODUCT(('Resmî tatiller'!$C$2:$C$400&lt;&gt;"")*('Resmî tatiller'!$C$2:$C$400&gt;=$C852)*('Resmî tatiller'!$C$2:$C$400&lt;=$D852)*(WEEKDAY('Resmî tatiller'!$C$2:$C$400,2)&lt;IF('Ayarlar'!$B$2="Pazartesi–Cumartesi",7,6))))</f>
        <v/>
      </c>
      <c r="F852" s="6" t="n"/>
      <c r="G852" s="5">
        <f>IF(OR($E852="",$B852&lt;&gt;"Yıllık izin"),0,$E852+N($F852))</f>
        <v/>
      </c>
    </row>
    <row r="853">
      <c r="C853" s="2" t="n"/>
      <c r="D853" s="2" t="n"/>
      <c r="E853" s="5">
        <f>IF(OR($C853="",$D853=""),"",NETWORKDAYS.INTL($C853,$D853,IF('Ayarlar'!$B$2="Pazartesi–Cumartesi",11,1),'Resmî tatiller'!$A$2:$A$400)-0.5*SUMPRODUCT(('Resmî tatiller'!$C$2:$C$400&lt;&gt;"")*('Resmî tatiller'!$C$2:$C$400&gt;=$C853)*('Resmî tatiller'!$C$2:$C$400&lt;=$D853)*(WEEKDAY('Resmî tatiller'!$C$2:$C$400,2)&lt;IF('Ayarlar'!$B$2="Pazartesi–Cumartesi",7,6))))</f>
        <v/>
      </c>
      <c r="F853" s="6" t="n"/>
      <c r="G853" s="5">
        <f>IF(OR($E853="",$B853&lt;&gt;"Yıllık izin"),0,$E853+N($F853))</f>
        <v/>
      </c>
    </row>
    <row r="854">
      <c r="C854" s="2" t="n"/>
      <c r="D854" s="2" t="n"/>
      <c r="E854" s="5">
        <f>IF(OR($C854="",$D854=""),"",NETWORKDAYS.INTL($C854,$D854,IF('Ayarlar'!$B$2="Pazartesi–Cumartesi",11,1),'Resmî tatiller'!$A$2:$A$400)-0.5*SUMPRODUCT(('Resmî tatiller'!$C$2:$C$400&lt;&gt;"")*('Resmî tatiller'!$C$2:$C$400&gt;=$C854)*('Resmî tatiller'!$C$2:$C$400&lt;=$D854)*(WEEKDAY('Resmî tatiller'!$C$2:$C$400,2)&lt;IF('Ayarlar'!$B$2="Pazartesi–Cumartesi",7,6))))</f>
        <v/>
      </c>
      <c r="F854" s="6" t="n"/>
      <c r="G854" s="5">
        <f>IF(OR($E854="",$B854&lt;&gt;"Yıllık izin"),0,$E854+N($F854))</f>
        <v/>
      </c>
    </row>
    <row r="855">
      <c r="C855" s="2" t="n"/>
      <c r="D855" s="2" t="n"/>
      <c r="E855" s="5">
        <f>IF(OR($C855="",$D855=""),"",NETWORKDAYS.INTL($C855,$D855,IF('Ayarlar'!$B$2="Pazartesi–Cumartesi",11,1),'Resmî tatiller'!$A$2:$A$400)-0.5*SUMPRODUCT(('Resmî tatiller'!$C$2:$C$400&lt;&gt;"")*('Resmî tatiller'!$C$2:$C$400&gt;=$C855)*('Resmî tatiller'!$C$2:$C$400&lt;=$D855)*(WEEKDAY('Resmî tatiller'!$C$2:$C$400,2)&lt;IF('Ayarlar'!$B$2="Pazartesi–Cumartesi",7,6))))</f>
        <v/>
      </c>
      <c r="F855" s="6" t="n"/>
      <c r="G855" s="5">
        <f>IF(OR($E855="",$B855&lt;&gt;"Yıllık izin"),0,$E855+N($F855))</f>
        <v/>
      </c>
    </row>
    <row r="856">
      <c r="C856" s="2" t="n"/>
      <c r="D856" s="2" t="n"/>
      <c r="E856" s="5">
        <f>IF(OR($C856="",$D856=""),"",NETWORKDAYS.INTL($C856,$D856,IF('Ayarlar'!$B$2="Pazartesi–Cumartesi",11,1),'Resmî tatiller'!$A$2:$A$400)-0.5*SUMPRODUCT(('Resmî tatiller'!$C$2:$C$400&lt;&gt;"")*('Resmî tatiller'!$C$2:$C$400&gt;=$C856)*('Resmî tatiller'!$C$2:$C$400&lt;=$D856)*(WEEKDAY('Resmî tatiller'!$C$2:$C$400,2)&lt;IF('Ayarlar'!$B$2="Pazartesi–Cumartesi",7,6))))</f>
        <v/>
      </c>
      <c r="F856" s="6" t="n"/>
      <c r="G856" s="5">
        <f>IF(OR($E856="",$B856&lt;&gt;"Yıllık izin"),0,$E856+N($F856))</f>
        <v/>
      </c>
    </row>
    <row r="857">
      <c r="C857" s="2" t="n"/>
      <c r="D857" s="2" t="n"/>
      <c r="E857" s="5">
        <f>IF(OR($C857="",$D857=""),"",NETWORKDAYS.INTL($C857,$D857,IF('Ayarlar'!$B$2="Pazartesi–Cumartesi",11,1),'Resmî tatiller'!$A$2:$A$400)-0.5*SUMPRODUCT(('Resmî tatiller'!$C$2:$C$400&lt;&gt;"")*('Resmî tatiller'!$C$2:$C$400&gt;=$C857)*('Resmî tatiller'!$C$2:$C$400&lt;=$D857)*(WEEKDAY('Resmî tatiller'!$C$2:$C$400,2)&lt;IF('Ayarlar'!$B$2="Pazartesi–Cumartesi",7,6))))</f>
        <v/>
      </c>
      <c r="F857" s="6" t="n"/>
      <c r="G857" s="5">
        <f>IF(OR($E857="",$B857&lt;&gt;"Yıllık izin"),0,$E857+N($F857))</f>
        <v/>
      </c>
    </row>
    <row r="858">
      <c r="C858" s="2" t="n"/>
      <c r="D858" s="2" t="n"/>
      <c r="E858" s="5">
        <f>IF(OR($C858="",$D858=""),"",NETWORKDAYS.INTL($C858,$D858,IF('Ayarlar'!$B$2="Pazartesi–Cumartesi",11,1),'Resmî tatiller'!$A$2:$A$400)-0.5*SUMPRODUCT(('Resmî tatiller'!$C$2:$C$400&lt;&gt;"")*('Resmî tatiller'!$C$2:$C$400&gt;=$C858)*('Resmî tatiller'!$C$2:$C$400&lt;=$D858)*(WEEKDAY('Resmî tatiller'!$C$2:$C$400,2)&lt;IF('Ayarlar'!$B$2="Pazartesi–Cumartesi",7,6))))</f>
        <v/>
      </c>
      <c r="F858" s="6" t="n"/>
      <c r="G858" s="5">
        <f>IF(OR($E858="",$B858&lt;&gt;"Yıllık izin"),0,$E858+N($F858))</f>
        <v/>
      </c>
    </row>
    <row r="859">
      <c r="C859" s="2" t="n"/>
      <c r="D859" s="2" t="n"/>
      <c r="E859" s="5">
        <f>IF(OR($C859="",$D859=""),"",NETWORKDAYS.INTL($C859,$D859,IF('Ayarlar'!$B$2="Pazartesi–Cumartesi",11,1),'Resmî tatiller'!$A$2:$A$400)-0.5*SUMPRODUCT(('Resmî tatiller'!$C$2:$C$400&lt;&gt;"")*('Resmî tatiller'!$C$2:$C$400&gt;=$C859)*('Resmî tatiller'!$C$2:$C$400&lt;=$D859)*(WEEKDAY('Resmî tatiller'!$C$2:$C$400,2)&lt;IF('Ayarlar'!$B$2="Pazartesi–Cumartesi",7,6))))</f>
        <v/>
      </c>
      <c r="F859" s="6" t="n"/>
      <c r="G859" s="5">
        <f>IF(OR($E859="",$B859&lt;&gt;"Yıllık izin"),0,$E859+N($F859))</f>
        <v/>
      </c>
    </row>
    <row r="860">
      <c r="C860" s="2" t="n"/>
      <c r="D860" s="2" t="n"/>
      <c r="E860" s="5">
        <f>IF(OR($C860="",$D860=""),"",NETWORKDAYS.INTL($C860,$D860,IF('Ayarlar'!$B$2="Pazartesi–Cumartesi",11,1),'Resmî tatiller'!$A$2:$A$400)-0.5*SUMPRODUCT(('Resmî tatiller'!$C$2:$C$400&lt;&gt;"")*('Resmî tatiller'!$C$2:$C$400&gt;=$C860)*('Resmî tatiller'!$C$2:$C$400&lt;=$D860)*(WEEKDAY('Resmî tatiller'!$C$2:$C$400,2)&lt;IF('Ayarlar'!$B$2="Pazartesi–Cumartesi",7,6))))</f>
        <v/>
      </c>
      <c r="F860" s="6" t="n"/>
      <c r="G860" s="5">
        <f>IF(OR($E860="",$B860&lt;&gt;"Yıllık izin"),0,$E860+N($F860))</f>
        <v/>
      </c>
    </row>
    <row r="861">
      <c r="C861" s="2" t="n"/>
      <c r="D861" s="2" t="n"/>
      <c r="E861" s="5">
        <f>IF(OR($C861="",$D861=""),"",NETWORKDAYS.INTL($C861,$D861,IF('Ayarlar'!$B$2="Pazartesi–Cumartesi",11,1),'Resmî tatiller'!$A$2:$A$400)-0.5*SUMPRODUCT(('Resmî tatiller'!$C$2:$C$400&lt;&gt;"")*('Resmî tatiller'!$C$2:$C$400&gt;=$C861)*('Resmî tatiller'!$C$2:$C$400&lt;=$D861)*(WEEKDAY('Resmî tatiller'!$C$2:$C$400,2)&lt;IF('Ayarlar'!$B$2="Pazartesi–Cumartesi",7,6))))</f>
        <v/>
      </c>
      <c r="F861" s="6" t="n"/>
      <c r="G861" s="5">
        <f>IF(OR($E861="",$B861&lt;&gt;"Yıllık izin"),0,$E861+N($F861))</f>
        <v/>
      </c>
    </row>
    <row r="862">
      <c r="C862" s="2" t="n"/>
      <c r="D862" s="2" t="n"/>
      <c r="E862" s="5">
        <f>IF(OR($C862="",$D862=""),"",NETWORKDAYS.INTL($C862,$D862,IF('Ayarlar'!$B$2="Pazartesi–Cumartesi",11,1),'Resmî tatiller'!$A$2:$A$400)-0.5*SUMPRODUCT(('Resmî tatiller'!$C$2:$C$400&lt;&gt;"")*('Resmî tatiller'!$C$2:$C$400&gt;=$C862)*('Resmî tatiller'!$C$2:$C$400&lt;=$D862)*(WEEKDAY('Resmî tatiller'!$C$2:$C$400,2)&lt;IF('Ayarlar'!$B$2="Pazartesi–Cumartesi",7,6))))</f>
        <v/>
      </c>
      <c r="F862" s="6" t="n"/>
      <c r="G862" s="5">
        <f>IF(OR($E862="",$B862&lt;&gt;"Yıllık izin"),0,$E862+N($F862))</f>
        <v/>
      </c>
    </row>
    <row r="863">
      <c r="C863" s="2" t="n"/>
      <c r="D863" s="2" t="n"/>
      <c r="E863" s="5">
        <f>IF(OR($C863="",$D863=""),"",NETWORKDAYS.INTL($C863,$D863,IF('Ayarlar'!$B$2="Pazartesi–Cumartesi",11,1),'Resmî tatiller'!$A$2:$A$400)-0.5*SUMPRODUCT(('Resmî tatiller'!$C$2:$C$400&lt;&gt;"")*('Resmî tatiller'!$C$2:$C$400&gt;=$C863)*('Resmî tatiller'!$C$2:$C$400&lt;=$D863)*(WEEKDAY('Resmî tatiller'!$C$2:$C$400,2)&lt;IF('Ayarlar'!$B$2="Pazartesi–Cumartesi",7,6))))</f>
        <v/>
      </c>
      <c r="F863" s="6" t="n"/>
      <c r="G863" s="5">
        <f>IF(OR($E863="",$B863&lt;&gt;"Yıllık izin"),0,$E863+N($F863))</f>
        <v/>
      </c>
    </row>
    <row r="864">
      <c r="C864" s="2" t="n"/>
      <c r="D864" s="2" t="n"/>
      <c r="E864" s="5">
        <f>IF(OR($C864="",$D864=""),"",NETWORKDAYS.INTL($C864,$D864,IF('Ayarlar'!$B$2="Pazartesi–Cumartesi",11,1),'Resmî tatiller'!$A$2:$A$400)-0.5*SUMPRODUCT(('Resmî tatiller'!$C$2:$C$400&lt;&gt;"")*('Resmî tatiller'!$C$2:$C$400&gt;=$C864)*('Resmî tatiller'!$C$2:$C$400&lt;=$D864)*(WEEKDAY('Resmî tatiller'!$C$2:$C$400,2)&lt;IF('Ayarlar'!$B$2="Pazartesi–Cumartesi",7,6))))</f>
        <v/>
      </c>
      <c r="F864" s="6" t="n"/>
      <c r="G864" s="5">
        <f>IF(OR($E864="",$B864&lt;&gt;"Yıllık izin"),0,$E864+N($F864))</f>
        <v/>
      </c>
    </row>
    <row r="865">
      <c r="C865" s="2" t="n"/>
      <c r="D865" s="2" t="n"/>
      <c r="E865" s="5">
        <f>IF(OR($C865="",$D865=""),"",NETWORKDAYS.INTL($C865,$D865,IF('Ayarlar'!$B$2="Pazartesi–Cumartesi",11,1),'Resmî tatiller'!$A$2:$A$400)-0.5*SUMPRODUCT(('Resmî tatiller'!$C$2:$C$400&lt;&gt;"")*('Resmî tatiller'!$C$2:$C$400&gt;=$C865)*('Resmî tatiller'!$C$2:$C$400&lt;=$D865)*(WEEKDAY('Resmî tatiller'!$C$2:$C$400,2)&lt;IF('Ayarlar'!$B$2="Pazartesi–Cumartesi",7,6))))</f>
        <v/>
      </c>
      <c r="F865" s="6" t="n"/>
      <c r="G865" s="5">
        <f>IF(OR($E865="",$B865&lt;&gt;"Yıllık izin"),0,$E865+N($F865))</f>
        <v/>
      </c>
    </row>
    <row r="866">
      <c r="C866" s="2" t="n"/>
      <c r="D866" s="2" t="n"/>
      <c r="E866" s="5">
        <f>IF(OR($C866="",$D866=""),"",NETWORKDAYS.INTL($C866,$D866,IF('Ayarlar'!$B$2="Pazartesi–Cumartesi",11,1),'Resmî tatiller'!$A$2:$A$400)-0.5*SUMPRODUCT(('Resmî tatiller'!$C$2:$C$400&lt;&gt;"")*('Resmî tatiller'!$C$2:$C$400&gt;=$C866)*('Resmî tatiller'!$C$2:$C$400&lt;=$D866)*(WEEKDAY('Resmî tatiller'!$C$2:$C$400,2)&lt;IF('Ayarlar'!$B$2="Pazartesi–Cumartesi",7,6))))</f>
        <v/>
      </c>
      <c r="F866" s="6" t="n"/>
      <c r="G866" s="5">
        <f>IF(OR($E866="",$B866&lt;&gt;"Yıllık izin"),0,$E866+N($F866))</f>
        <v/>
      </c>
    </row>
    <row r="867">
      <c r="C867" s="2" t="n"/>
      <c r="D867" s="2" t="n"/>
      <c r="E867" s="5">
        <f>IF(OR($C867="",$D867=""),"",NETWORKDAYS.INTL($C867,$D867,IF('Ayarlar'!$B$2="Pazartesi–Cumartesi",11,1),'Resmî tatiller'!$A$2:$A$400)-0.5*SUMPRODUCT(('Resmî tatiller'!$C$2:$C$400&lt;&gt;"")*('Resmî tatiller'!$C$2:$C$400&gt;=$C867)*('Resmî tatiller'!$C$2:$C$400&lt;=$D867)*(WEEKDAY('Resmî tatiller'!$C$2:$C$400,2)&lt;IF('Ayarlar'!$B$2="Pazartesi–Cumartesi",7,6))))</f>
        <v/>
      </c>
      <c r="F867" s="6" t="n"/>
      <c r="G867" s="5">
        <f>IF(OR($E867="",$B867&lt;&gt;"Yıllık izin"),0,$E867+N($F867))</f>
        <v/>
      </c>
    </row>
    <row r="868">
      <c r="C868" s="2" t="n"/>
      <c r="D868" s="2" t="n"/>
      <c r="E868" s="5">
        <f>IF(OR($C868="",$D868=""),"",NETWORKDAYS.INTL($C868,$D868,IF('Ayarlar'!$B$2="Pazartesi–Cumartesi",11,1),'Resmî tatiller'!$A$2:$A$400)-0.5*SUMPRODUCT(('Resmî tatiller'!$C$2:$C$400&lt;&gt;"")*('Resmî tatiller'!$C$2:$C$400&gt;=$C868)*('Resmî tatiller'!$C$2:$C$400&lt;=$D868)*(WEEKDAY('Resmî tatiller'!$C$2:$C$400,2)&lt;IF('Ayarlar'!$B$2="Pazartesi–Cumartesi",7,6))))</f>
        <v/>
      </c>
      <c r="F868" s="6" t="n"/>
      <c r="G868" s="5">
        <f>IF(OR($E868="",$B868&lt;&gt;"Yıllık izin"),0,$E868+N($F868))</f>
        <v/>
      </c>
    </row>
    <row r="869">
      <c r="C869" s="2" t="n"/>
      <c r="D869" s="2" t="n"/>
      <c r="E869" s="5">
        <f>IF(OR($C869="",$D869=""),"",NETWORKDAYS.INTL($C869,$D869,IF('Ayarlar'!$B$2="Pazartesi–Cumartesi",11,1),'Resmî tatiller'!$A$2:$A$400)-0.5*SUMPRODUCT(('Resmî tatiller'!$C$2:$C$400&lt;&gt;"")*('Resmî tatiller'!$C$2:$C$400&gt;=$C869)*('Resmî tatiller'!$C$2:$C$400&lt;=$D869)*(WEEKDAY('Resmî tatiller'!$C$2:$C$400,2)&lt;IF('Ayarlar'!$B$2="Pazartesi–Cumartesi",7,6))))</f>
        <v/>
      </c>
      <c r="F869" s="6" t="n"/>
      <c r="G869" s="5">
        <f>IF(OR($E869="",$B869&lt;&gt;"Yıllık izin"),0,$E869+N($F869))</f>
        <v/>
      </c>
    </row>
    <row r="870">
      <c r="C870" s="2" t="n"/>
      <c r="D870" s="2" t="n"/>
      <c r="E870" s="5">
        <f>IF(OR($C870="",$D870=""),"",NETWORKDAYS.INTL($C870,$D870,IF('Ayarlar'!$B$2="Pazartesi–Cumartesi",11,1),'Resmî tatiller'!$A$2:$A$400)-0.5*SUMPRODUCT(('Resmî tatiller'!$C$2:$C$400&lt;&gt;"")*('Resmî tatiller'!$C$2:$C$400&gt;=$C870)*('Resmî tatiller'!$C$2:$C$400&lt;=$D870)*(WEEKDAY('Resmî tatiller'!$C$2:$C$400,2)&lt;IF('Ayarlar'!$B$2="Pazartesi–Cumartesi",7,6))))</f>
        <v/>
      </c>
      <c r="F870" s="6" t="n"/>
      <c r="G870" s="5">
        <f>IF(OR($E870="",$B870&lt;&gt;"Yıllık izin"),0,$E870+N($F870))</f>
        <v/>
      </c>
    </row>
    <row r="871">
      <c r="C871" s="2" t="n"/>
      <c r="D871" s="2" t="n"/>
      <c r="E871" s="5">
        <f>IF(OR($C871="",$D871=""),"",NETWORKDAYS.INTL($C871,$D871,IF('Ayarlar'!$B$2="Pazartesi–Cumartesi",11,1),'Resmî tatiller'!$A$2:$A$400)-0.5*SUMPRODUCT(('Resmî tatiller'!$C$2:$C$400&lt;&gt;"")*('Resmî tatiller'!$C$2:$C$400&gt;=$C871)*('Resmî tatiller'!$C$2:$C$400&lt;=$D871)*(WEEKDAY('Resmî tatiller'!$C$2:$C$400,2)&lt;IF('Ayarlar'!$B$2="Pazartesi–Cumartesi",7,6))))</f>
        <v/>
      </c>
      <c r="F871" s="6" t="n"/>
      <c r="G871" s="5">
        <f>IF(OR($E871="",$B871&lt;&gt;"Yıllık izin"),0,$E871+N($F871))</f>
        <v/>
      </c>
    </row>
    <row r="872">
      <c r="C872" s="2" t="n"/>
      <c r="D872" s="2" t="n"/>
      <c r="E872" s="5">
        <f>IF(OR($C872="",$D872=""),"",NETWORKDAYS.INTL($C872,$D872,IF('Ayarlar'!$B$2="Pazartesi–Cumartesi",11,1),'Resmî tatiller'!$A$2:$A$400)-0.5*SUMPRODUCT(('Resmî tatiller'!$C$2:$C$400&lt;&gt;"")*('Resmî tatiller'!$C$2:$C$400&gt;=$C872)*('Resmî tatiller'!$C$2:$C$400&lt;=$D872)*(WEEKDAY('Resmî tatiller'!$C$2:$C$400,2)&lt;IF('Ayarlar'!$B$2="Pazartesi–Cumartesi",7,6))))</f>
        <v/>
      </c>
      <c r="F872" s="6" t="n"/>
      <c r="G872" s="5">
        <f>IF(OR($E872="",$B872&lt;&gt;"Yıllık izin"),0,$E872+N($F872))</f>
        <v/>
      </c>
    </row>
    <row r="873">
      <c r="C873" s="2" t="n"/>
      <c r="D873" s="2" t="n"/>
      <c r="E873" s="5">
        <f>IF(OR($C873="",$D873=""),"",NETWORKDAYS.INTL($C873,$D873,IF('Ayarlar'!$B$2="Pazartesi–Cumartesi",11,1),'Resmî tatiller'!$A$2:$A$400)-0.5*SUMPRODUCT(('Resmî tatiller'!$C$2:$C$400&lt;&gt;"")*('Resmî tatiller'!$C$2:$C$400&gt;=$C873)*('Resmî tatiller'!$C$2:$C$400&lt;=$D873)*(WEEKDAY('Resmî tatiller'!$C$2:$C$400,2)&lt;IF('Ayarlar'!$B$2="Pazartesi–Cumartesi",7,6))))</f>
        <v/>
      </c>
      <c r="F873" s="6" t="n"/>
      <c r="G873" s="5">
        <f>IF(OR($E873="",$B873&lt;&gt;"Yıllık izin"),0,$E873+N($F873))</f>
        <v/>
      </c>
    </row>
    <row r="874">
      <c r="C874" s="2" t="n"/>
      <c r="D874" s="2" t="n"/>
      <c r="E874" s="5">
        <f>IF(OR($C874="",$D874=""),"",NETWORKDAYS.INTL($C874,$D874,IF('Ayarlar'!$B$2="Pazartesi–Cumartesi",11,1),'Resmî tatiller'!$A$2:$A$400)-0.5*SUMPRODUCT(('Resmî tatiller'!$C$2:$C$400&lt;&gt;"")*('Resmî tatiller'!$C$2:$C$400&gt;=$C874)*('Resmî tatiller'!$C$2:$C$400&lt;=$D874)*(WEEKDAY('Resmî tatiller'!$C$2:$C$400,2)&lt;IF('Ayarlar'!$B$2="Pazartesi–Cumartesi",7,6))))</f>
        <v/>
      </c>
      <c r="F874" s="6" t="n"/>
      <c r="G874" s="5">
        <f>IF(OR($E874="",$B874&lt;&gt;"Yıllık izin"),0,$E874+N($F874))</f>
        <v/>
      </c>
    </row>
    <row r="875">
      <c r="C875" s="2" t="n"/>
      <c r="D875" s="2" t="n"/>
      <c r="E875" s="5">
        <f>IF(OR($C875="",$D875=""),"",NETWORKDAYS.INTL($C875,$D875,IF('Ayarlar'!$B$2="Pazartesi–Cumartesi",11,1),'Resmî tatiller'!$A$2:$A$400)-0.5*SUMPRODUCT(('Resmî tatiller'!$C$2:$C$400&lt;&gt;"")*('Resmî tatiller'!$C$2:$C$400&gt;=$C875)*('Resmî tatiller'!$C$2:$C$400&lt;=$D875)*(WEEKDAY('Resmî tatiller'!$C$2:$C$400,2)&lt;IF('Ayarlar'!$B$2="Pazartesi–Cumartesi",7,6))))</f>
        <v/>
      </c>
      <c r="F875" s="6" t="n"/>
      <c r="G875" s="5">
        <f>IF(OR($E875="",$B875&lt;&gt;"Yıllık izin"),0,$E875+N($F875))</f>
        <v/>
      </c>
    </row>
    <row r="876">
      <c r="C876" s="2" t="n"/>
      <c r="D876" s="2" t="n"/>
      <c r="E876" s="5">
        <f>IF(OR($C876="",$D876=""),"",NETWORKDAYS.INTL($C876,$D876,IF('Ayarlar'!$B$2="Pazartesi–Cumartesi",11,1),'Resmî tatiller'!$A$2:$A$400)-0.5*SUMPRODUCT(('Resmî tatiller'!$C$2:$C$400&lt;&gt;"")*('Resmî tatiller'!$C$2:$C$400&gt;=$C876)*('Resmî tatiller'!$C$2:$C$400&lt;=$D876)*(WEEKDAY('Resmî tatiller'!$C$2:$C$400,2)&lt;IF('Ayarlar'!$B$2="Pazartesi–Cumartesi",7,6))))</f>
        <v/>
      </c>
      <c r="F876" s="6" t="n"/>
      <c r="G876" s="5">
        <f>IF(OR($E876="",$B876&lt;&gt;"Yıllık izin"),0,$E876+N($F876))</f>
        <v/>
      </c>
    </row>
    <row r="877">
      <c r="C877" s="2" t="n"/>
      <c r="D877" s="2" t="n"/>
      <c r="E877" s="5">
        <f>IF(OR($C877="",$D877=""),"",NETWORKDAYS.INTL($C877,$D877,IF('Ayarlar'!$B$2="Pazartesi–Cumartesi",11,1),'Resmî tatiller'!$A$2:$A$400)-0.5*SUMPRODUCT(('Resmî tatiller'!$C$2:$C$400&lt;&gt;"")*('Resmî tatiller'!$C$2:$C$400&gt;=$C877)*('Resmî tatiller'!$C$2:$C$400&lt;=$D877)*(WEEKDAY('Resmî tatiller'!$C$2:$C$400,2)&lt;IF('Ayarlar'!$B$2="Pazartesi–Cumartesi",7,6))))</f>
        <v/>
      </c>
      <c r="F877" s="6" t="n"/>
      <c r="G877" s="5">
        <f>IF(OR($E877="",$B877&lt;&gt;"Yıllık izin"),0,$E877+N($F877))</f>
        <v/>
      </c>
    </row>
    <row r="878">
      <c r="C878" s="2" t="n"/>
      <c r="D878" s="2" t="n"/>
      <c r="E878" s="5">
        <f>IF(OR($C878="",$D878=""),"",NETWORKDAYS.INTL($C878,$D878,IF('Ayarlar'!$B$2="Pazartesi–Cumartesi",11,1),'Resmî tatiller'!$A$2:$A$400)-0.5*SUMPRODUCT(('Resmî tatiller'!$C$2:$C$400&lt;&gt;"")*('Resmî tatiller'!$C$2:$C$400&gt;=$C878)*('Resmî tatiller'!$C$2:$C$400&lt;=$D878)*(WEEKDAY('Resmî tatiller'!$C$2:$C$400,2)&lt;IF('Ayarlar'!$B$2="Pazartesi–Cumartesi",7,6))))</f>
        <v/>
      </c>
      <c r="F878" s="6" t="n"/>
      <c r="G878" s="5">
        <f>IF(OR($E878="",$B878&lt;&gt;"Yıllık izin"),0,$E878+N($F878))</f>
        <v/>
      </c>
    </row>
    <row r="879">
      <c r="C879" s="2" t="n"/>
      <c r="D879" s="2" t="n"/>
      <c r="E879" s="5">
        <f>IF(OR($C879="",$D879=""),"",NETWORKDAYS.INTL($C879,$D879,IF('Ayarlar'!$B$2="Pazartesi–Cumartesi",11,1),'Resmî tatiller'!$A$2:$A$400)-0.5*SUMPRODUCT(('Resmî tatiller'!$C$2:$C$400&lt;&gt;"")*('Resmî tatiller'!$C$2:$C$400&gt;=$C879)*('Resmî tatiller'!$C$2:$C$400&lt;=$D879)*(WEEKDAY('Resmî tatiller'!$C$2:$C$400,2)&lt;IF('Ayarlar'!$B$2="Pazartesi–Cumartesi",7,6))))</f>
        <v/>
      </c>
      <c r="F879" s="6" t="n"/>
      <c r="G879" s="5">
        <f>IF(OR($E879="",$B879&lt;&gt;"Yıllık izin"),0,$E879+N($F879))</f>
        <v/>
      </c>
    </row>
    <row r="880">
      <c r="C880" s="2" t="n"/>
      <c r="D880" s="2" t="n"/>
      <c r="E880" s="5">
        <f>IF(OR($C880="",$D880=""),"",NETWORKDAYS.INTL($C880,$D880,IF('Ayarlar'!$B$2="Pazartesi–Cumartesi",11,1),'Resmî tatiller'!$A$2:$A$400)-0.5*SUMPRODUCT(('Resmî tatiller'!$C$2:$C$400&lt;&gt;"")*('Resmî tatiller'!$C$2:$C$400&gt;=$C880)*('Resmî tatiller'!$C$2:$C$400&lt;=$D880)*(WEEKDAY('Resmî tatiller'!$C$2:$C$400,2)&lt;IF('Ayarlar'!$B$2="Pazartesi–Cumartesi",7,6))))</f>
        <v/>
      </c>
      <c r="F880" s="6" t="n"/>
      <c r="G880" s="5">
        <f>IF(OR($E880="",$B880&lt;&gt;"Yıllık izin"),0,$E880+N($F880))</f>
        <v/>
      </c>
    </row>
    <row r="881">
      <c r="C881" s="2" t="n"/>
      <c r="D881" s="2" t="n"/>
      <c r="E881" s="5">
        <f>IF(OR($C881="",$D881=""),"",NETWORKDAYS.INTL($C881,$D881,IF('Ayarlar'!$B$2="Pazartesi–Cumartesi",11,1),'Resmî tatiller'!$A$2:$A$400)-0.5*SUMPRODUCT(('Resmî tatiller'!$C$2:$C$400&lt;&gt;"")*('Resmî tatiller'!$C$2:$C$400&gt;=$C881)*('Resmî tatiller'!$C$2:$C$400&lt;=$D881)*(WEEKDAY('Resmî tatiller'!$C$2:$C$400,2)&lt;IF('Ayarlar'!$B$2="Pazartesi–Cumartesi",7,6))))</f>
        <v/>
      </c>
      <c r="F881" s="6" t="n"/>
      <c r="G881" s="5">
        <f>IF(OR($E881="",$B881&lt;&gt;"Yıllık izin"),0,$E881+N($F881))</f>
        <v/>
      </c>
    </row>
    <row r="882">
      <c r="C882" s="2" t="n"/>
      <c r="D882" s="2" t="n"/>
      <c r="E882" s="5">
        <f>IF(OR($C882="",$D882=""),"",NETWORKDAYS.INTL($C882,$D882,IF('Ayarlar'!$B$2="Pazartesi–Cumartesi",11,1),'Resmî tatiller'!$A$2:$A$400)-0.5*SUMPRODUCT(('Resmî tatiller'!$C$2:$C$400&lt;&gt;"")*('Resmî tatiller'!$C$2:$C$400&gt;=$C882)*('Resmî tatiller'!$C$2:$C$400&lt;=$D882)*(WEEKDAY('Resmî tatiller'!$C$2:$C$400,2)&lt;IF('Ayarlar'!$B$2="Pazartesi–Cumartesi",7,6))))</f>
        <v/>
      </c>
      <c r="F882" s="6" t="n"/>
      <c r="G882" s="5">
        <f>IF(OR($E882="",$B882&lt;&gt;"Yıllık izin"),0,$E882+N($F882))</f>
        <v/>
      </c>
    </row>
    <row r="883">
      <c r="C883" s="2" t="n"/>
      <c r="D883" s="2" t="n"/>
      <c r="E883" s="5">
        <f>IF(OR($C883="",$D883=""),"",NETWORKDAYS.INTL($C883,$D883,IF('Ayarlar'!$B$2="Pazartesi–Cumartesi",11,1),'Resmî tatiller'!$A$2:$A$400)-0.5*SUMPRODUCT(('Resmî tatiller'!$C$2:$C$400&lt;&gt;"")*('Resmî tatiller'!$C$2:$C$400&gt;=$C883)*('Resmî tatiller'!$C$2:$C$400&lt;=$D883)*(WEEKDAY('Resmî tatiller'!$C$2:$C$400,2)&lt;IF('Ayarlar'!$B$2="Pazartesi–Cumartesi",7,6))))</f>
        <v/>
      </c>
      <c r="F883" s="6" t="n"/>
      <c r="G883" s="5">
        <f>IF(OR($E883="",$B883&lt;&gt;"Yıllık izin"),0,$E883+N($F883))</f>
        <v/>
      </c>
    </row>
    <row r="884">
      <c r="C884" s="2" t="n"/>
      <c r="D884" s="2" t="n"/>
      <c r="E884" s="5">
        <f>IF(OR($C884="",$D884=""),"",NETWORKDAYS.INTL($C884,$D884,IF('Ayarlar'!$B$2="Pazartesi–Cumartesi",11,1),'Resmî tatiller'!$A$2:$A$400)-0.5*SUMPRODUCT(('Resmî tatiller'!$C$2:$C$400&lt;&gt;"")*('Resmî tatiller'!$C$2:$C$400&gt;=$C884)*('Resmî tatiller'!$C$2:$C$400&lt;=$D884)*(WEEKDAY('Resmî tatiller'!$C$2:$C$400,2)&lt;IF('Ayarlar'!$B$2="Pazartesi–Cumartesi",7,6))))</f>
        <v/>
      </c>
      <c r="F884" s="6" t="n"/>
      <c r="G884" s="5">
        <f>IF(OR($E884="",$B884&lt;&gt;"Yıllık izin"),0,$E884+N($F884))</f>
        <v/>
      </c>
    </row>
    <row r="885">
      <c r="C885" s="2" t="n"/>
      <c r="D885" s="2" t="n"/>
      <c r="E885" s="5">
        <f>IF(OR($C885="",$D885=""),"",NETWORKDAYS.INTL($C885,$D885,IF('Ayarlar'!$B$2="Pazartesi–Cumartesi",11,1),'Resmî tatiller'!$A$2:$A$400)-0.5*SUMPRODUCT(('Resmî tatiller'!$C$2:$C$400&lt;&gt;"")*('Resmî tatiller'!$C$2:$C$400&gt;=$C885)*('Resmî tatiller'!$C$2:$C$400&lt;=$D885)*(WEEKDAY('Resmî tatiller'!$C$2:$C$400,2)&lt;IF('Ayarlar'!$B$2="Pazartesi–Cumartesi",7,6))))</f>
        <v/>
      </c>
      <c r="F885" s="6" t="n"/>
      <c r="G885" s="5">
        <f>IF(OR($E885="",$B885&lt;&gt;"Yıllık izin"),0,$E885+N($F885))</f>
        <v/>
      </c>
    </row>
    <row r="886">
      <c r="C886" s="2" t="n"/>
      <c r="D886" s="2" t="n"/>
      <c r="E886" s="5">
        <f>IF(OR($C886="",$D886=""),"",NETWORKDAYS.INTL($C886,$D886,IF('Ayarlar'!$B$2="Pazartesi–Cumartesi",11,1),'Resmî tatiller'!$A$2:$A$400)-0.5*SUMPRODUCT(('Resmî tatiller'!$C$2:$C$400&lt;&gt;"")*('Resmî tatiller'!$C$2:$C$400&gt;=$C886)*('Resmî tatiller'!$C$2:$C$400&lt;=$D886)*(WEEKDAY('Resmî tatiller'!$C$2:$C$400,2)&lt;IF('Ayarlar'!$B$2="Pazartesi–Cumartesi",7,6))))</f>
        <v/>
      </c>
      <c r="F886" s="6" t="n"/>
      <c r="G886" s="5">
        <f>IF(OR($E886="",$B886&lt;&gt;"Yıllık izin"),0,$E886+N($F886))</f>
        <v/>
      </c>
    </row>
    <row r="887">
      <c r="C887" s="2" t="n"/>
      <c r="D887" s="2" t="n"/>
      <c r="E887" s="5">
        <f>IF(OR($C887="",$D887=""),"",NETWORKDAYS.INTL($C887,$D887,IF('Ayarlar'!$B$2="Pazartesi–Cumartesi",11,1),'Resmî tatiller'!$A$2:$A$400)-0.5*SUMPRODUCT(('Resmî tatiller'!$C$2:$C$400&lt;&gt;"")*('Resmî tatiller'!$C$2:$C$400&gt;=$C887)*('Resmî tatiller'!$C$2:$C$400&lt;=$D887)*(WEEKDAY('Resmî tatiller'!$C$2:$C$400,2)&lt;IF('Ayarlar'!$B$2="Pazartesi–Cumartesi",7,6))))</f>
        <v/>
      </c>
      <c r="F887" s="6" t="n"/>
      <c r="G887" s="5">
        <f>IF(OR($E887="",$B887&lt;&gt;"Yıllık izin"),0,$E887+N($F887))</f>
        <v/>
      </c>
    </row>
    <row r="888">
      <c r="C888" s="2" t="n"/>
      <c r="D888" s="2" t="n"/>
      <c r="E888" s="5">
        <f>IF(OR($C888="",$D888=""),"",NETWORKDAYS.INTL($C888,$D888,IF('Ayarlar'!$B$2="Pazartesi–Cumartesi",11,1),'Resmî tatiller'!$A$2:$A$400)-0.5*SUMPRODUCT(('Resmî tatiller'!$C$2:$C$400&lt;&gt;"")*('Resmî tatiller'!$C$2:$C$400&gt;=$C888)*('Resmî tatiller'!$C$2:$C$400&lt;=$D888)*(WEEKDAY('Resmî tatiller'!$C$2:$C$400,2)&lt;IF('Ayarlar'!$B$2="Pazartesi–Cumartesi",7,6))))</f>
        <v/>
      </c>
      <c r="F888" s="6" t="n"/>
      <c r="G888" s="5">
        <f>IF(OR($E888="",$B888&lt;&gt;"Yıllık izin"),0,$E888+N($F888))</f>
        <v/>
      </c>
    </row>
    <row r="889">
      <c r="C889" s="2" t="n"/>
      <c r="D889" s="2" t="n"/>
      <c r="E889" s="5">
        <f>IF(OR($C889="",$D889=""),"",NETWORKDAYS.INTL($C889,$D889,IF('Ayarlar'!$B$2="Pazartesi–Cumartesi",11,1),'Resmî tatiller'!$A$2:$A$400)-0.5*SUMPRODUCT(('Resmî tatiller'!$C$2:$C$400&lt;&gt;"")*('Resmî tatiller'!$C$2:$C$400&gt;=$C889)*('Resmî tatiller'!$C$2:$C$400&lt;=$D889)*(WEEKDAY('Resmî tatiller'!$C$2:$C$400,2)&lt;IF('Ayarlar'!$B$2="Pazartesi–Cumartesi",7,6))))</f>
        <v/>
      </c>
      <c r="F889" s="6" t="n"/>
      <c r="G889" s="5">
        <f>IF(OR($E889="",$B889&lt;&gt;"Yıllık izin"),0,$E889+N($F889))</f>
        <v/>
      </c>
    </row>
    <row r="890">
      <c r="C890" s="2" t="n"/>
      <c r="D890" s="2" t="n"/>
      <c r="E890" s="5">
        <f>IF(OR($C890="",$D890=""),"",NETWORKDAYS.INTL($C890,$D890,IF('Ayarlar'!$B$2="Pazartesi–Cumartesi",11,1),'Resmî tatiller'!$A$2:$A$400)-0.5*SUMPRODUCT(('Resmî tatiller'!$C$2:$C$400&lt;&gt;"")*('Resmî tatiller'!$C$2:$C$400&gt;=$C890)*('Resmî tatiller'!$C$2:$C$400&lt;=$D890)*(WEEKDAY('Resmî tatiller'!$C$2:$C$400,2)&lt;IF('Ayarlar'!$B$2="Pazartesi–Cumartesi",7,6))))</f>
        <v/>
      </c>
      <c r="F890" s="6" t="n"/>
      <c r="G890" s="5">
        <f>IF(OR($E890="",$B890&lt;&gt;"Yıllık izin"),0,$E890+N($F890))</f>
        <v/>
      </c>
    </row>
    <row r="891">
      <c r="C891" s="2" t="n"/>
      <c r="D891" s="2" t="n"/>
      <c r="E891" s="5">
        <f>IF(OR($C891="",$D891=""),"",NETWORKDAYS.INTL($C891,$D891,IF('Ayarlar'!$B$2="Pazartesi–Cumartesi",11,1),'Resmî tatiller'!$A$2:$A$400)-0.5*SUMPRODUCT(('Resmî tatiller'!$C$2:$C$400&lt;&gt;"")*('Resmî tatiller'!$C$2:$C$400&gt;=$C891)*('Resmî tatiller'!$C$2:$C$400&lt;=$D891)*(WEEKDAY('Resmî tatiller'!$C$2:$C$400,2)&lt;IF('Ayarlar'!$B$2="Pazartesi–Cumartesi",7,6))))</f>
        <v/>
      </c>
      <c r="F891" s="6" t="n"/>
      <c r="G891" s="5">
        <f>IF(OR($E891="",$B891&lt;&gt;"Yıllık izin"),0,$E891+N($F891))</f>
        <v/>
      </c>
    </row>
    <row r="892">
      <c r="C892" s="2" t="n"/>
      <c r="D892" s="2" t="n"/>
      <c r="E892" s="5">
        <f>IF(OR($C892="",$D892=""),"",NETWORKDAYS.INTL($C892,$D892,IF('Ayarlar'!$B$2="Pazartesi–Cumartesi",11,1),'Resmî tatiller'!$A$2:$A$400)-0.5*SUMPRODUCT(('Resmî tatiller'!$C$2:$C$400&lt;&gt;"")*('Resmî tatiller'!$C$2:$C$400&gt;=$C892)*('Resmî tatiller'!$C$2:$C$400&lt;=$D892)*(WEEKDAY('Resmî tatiller'!$C$2:$C$400,2)&lt;IF('Ayarlar'!$B$2="Pazartesi–Cumartesi",7,6))))</f>
        <v/>
      </c>
      <c r="F892" s="6" t="n"/>
      <c r="G892" s="5">
        <f>IF(OR($E892="",$B892&lt;&gt;"Yıllık izin"),0,$E892+N($F892))</f>
        <v/>
      </c>
    </row>
    <row r="893">
      <c r="C893" s="2" t="n"/>
      <c r="D893" s="2" t="n"/>
      <c r="E893" s="5">
        <f>IF(OR($C893="",$D893=""),"",NETWORKDAYS.INTL($C893,$D893,IF('Ayarlar'!$B$2="Pazartesi–Cumartesi",11,1),'Resmî tatiller'!$A$2:$A$400)-0.5*SUMPRODUCT(('Resmî tatiller'!$C$2:$C$400&lt;&gt;"")*('Resmî tatiller'!$C$2:$C$400&gt;=$C893)*('Resmî tatiller'!$C$2:$C$400&lt;=$D893)*(WEEKDAY('Resmî tatiller'!$C$2:$C$400,2)&lt;IF('Ayarlar'!$B$2="Pazartesi–Cumartesi",7,6))))</f>
        <v/>
      </c>
      <c r="F893" s="6" t="n"/>
      <c r="G893" s="5">
        <f>IF(OR($E893="",$B893&lt;&gt;"Yıllık izin"),0,$E893+N($F893))</f>
        <v/>
      </c>
    </row>
    <row r="894">
      <c r="C894" s="2" t="n"/>
      <c r="D894" s="2" t="n"/>
      <c r="E894" s="5">
        <f>IF(OR($C894="",$D894=""),"",NETWORKDAYS.INTL($C894,$D894,IF('Ayarlar'!$B$2="Pazartesi–Cumartesi",11,1),'Resmî tatiller'!$A$2:$A$400)-0.5*SUMPRODUCT(('Resmî tatiller'!$C$2:$C$400&lt;&gt;"")*('Resmî tatiller'!$C$2:$C$400&gt;=$C894)*('Resmî tatiller'!$C$2:$C$400&lt;=$D894)*(WEEKDAY('Resmî tatiller'!$C$2:$C$400,2)&lt;IF('Ayarlar'!$B$2="Pazartesi–Cumartesi",7,6))))</f>
        <v/>
      </c>
      <c r="F894" s="6" t="n"/>
      <c r="G894" s="5">
        <f>IF(OR($E894="",$B894&lt;&gt;"Yıllık izin"),0,$E894+N($F894))</f>
        <v/>
      </c>
    </row>
    <row r="895">
      <c r="C895" s="2" t="n"/>
      <c r="D895" s="2" t="n"/>
      <c r="E895" s="5">
        <f>IF(OR($C895="",$D895=""),"",NETWORKDAYS.INTL($C895,$D895,IF('Ayarlar'!$B$2="Pazartesi–Cumartesi",11,1),'Resmî tatiller'!$A$2:$A$400)-0.5*SUMPRODUCT(('Resmî tatiller'!$C$2:$C$400&lt;&gt;"")*('Resmî tatiller'!$C$2:$C$400&gt;=$C895)*('Resmî tatiller'!$C$2:$C$400&lt;=$D895)*(WEEKDAY('Resmî tatiller'!$C$2:$C$400,2)&lt;IF('Ayarlar'!$B$2="Pazartesi–Cumartesi",7,6))))</f>
        <v/>
      </c>
      <c r="F895" s="6" t="n"/>
      <c r="G895" s="5">
        <f>IF(OR($E895="",$B895&lt;&gt;"Yıllık izin"),0,$E895+N($F895))</f>
        <v/>
      </c>
    </row>
    <row r="896">
      <c r="C896" s="2" t="n"/>
      <c r="D896" s="2" t="n"/>
      <c r="E896" s="5">
        <f>IF(OR($C896="",$D896=""),"",NETWORKDAYS.INTL($C896,$D896,IF('Ayarlar'!$B$2="Pazartesi–Cumartesi",11,1),'Resmî tatiller'!$A$2:$A$400)-0.5*SUMPRODUCT(('Resmî tatiller'!$C$2:$C$400&lt;&gt;"")*('Resmî tatiller'!$C$2:$C$400&gt;=$C896)*('Resmî tatiller'!$C$2:$C$400&lt;=$D896)*(WEEKDAY('Resmî tatiller'!$C$2:$C$400,2)&lt;IF('Ayarlar'!$B$2="Pazartesi–Cumartesi",7,6))))</f>
        <v/>
      </c>
      <c r="F896" s="6" t="n"/>
      <c r="G896" s="5">
        <f>IF(OR($E896="",$B896&lt;&gt;"Yıllık izin"),0,$E896+N($F896))</f>
        <v/>
      </c>
    </row>
    <row r="897">
      <c r="C897" s="2" t="n"/>
      <c r="D897" s="2" t="n"/>
      <c r="E897" s="5">
        <f>IF(OR($C897="",$D897=""),"",NETWORKDAYS.INTL($C897,$D897,IF('Ayarlar'!$B$2="Pazartesi–Cumartesi",11,1),'Resmî tatiller'!$A$2:$A$400)-0.5*SUMPRODUCT(('Resmî tatiller'!$C$2:$C$400&lt;&gt;"")*('Resmî tatiller'!$C$2:$C$400&gt;=$C897)*('Resmî tatiller'!$C$2:$C$400&lt;=$D897)*(WEEKDAY('Resmî tatiller'!$C$2:$C$400,2)&lt;IF('Ayarlar'!$B$2="Pazartesi–Cumartesi",7,6))))</f>
        <v/>
      </c>
      <c r="F897" s="6" t="n"/>
      <c r="G897" s="5">
        <f>IF(OR($E897="",$B897&lt;&gt;"Yıllık izin"),0,$E897+N($F897))</f>
        <v/>
      </c>
    </row>
    <row r="898">
      <c r="C898" s="2" t="n"/>
      <c r="D898" s="2" t="n"/>
      <c r="E898" s="5">
        <f>IF(OR($C898="",$D898=""),"",NETWORKDAYS.INTL($C898,$D898,IF('Ayarlar'!$B$2="Pazartesi–Cumartesi",11,1),'Resmî tatiller'!$A$2:$A$400)-0.5*SUMPRODUCT(('Resmî tatiller'!$C$2:$C$400&lt;&gt;"")*('Resmî tatiller'!$C$2:$C$400&gt;=$C898)*('Resmî tatiller'!$C$2:$C$400&lt;=$D898)*(WEEKDAY('Resmî tatiller'!$C$2:$C$400,2)&lt;IF('Ayarlar'!$B$2="Pazartesi–Cumartesi",7,6))))</f>
        <v/>
      </c>
      <c r="F898" s="6" t="n"/>
      <c r="G898" s="5">
        <f>IF(OR($E898="",$B898&lt;&gt;"Yıllık izin"),0,$E898+N($F898))</f>
        <v/>
      </c>
    </row>
    <row r="899">
      <c r="C899" s="2" t="n"/>
      <c r="D899" s="2" t="n"/>
      <c r="E899" s="5">
        <f>IF(OR($C899="",$D899=""),"",NETWORKDAYS.INTL($C899,$D899,IF('Ayarlar'!$B$2="Pazartesi–Cumartesi",11,1),'Resmî tatiller'!$A$2:$A$400)-0.5*SUMPRODUCT(('Resmî tatiller'!$C$2:$C$400&lt;&gt;"")*('Resmî tatiller'!$C$2:$C$400&gt;=$C899)*('Resmî tatiller'!$C$2:$C$400&lt;=$D899)*(WEEKDAY('Resmî tatiller'!$C$2:$C$400,2)&lt;IF('Ayarlar'!$B$2="Pazartesi–Cumartesi",7,6))))</f>
        <v/>
      </c>
      <c r="F899" s="6" t="n"/>
      <c r="G899" s="5">
        <f>IF(OR($E899="",$B899&lt;&gt;"Yıllık izin"),0,$E899+N($F899))</f>
        <v/>
      </c>
    </row>
    <row r="900">
      <c r="C900" s="2" t="n"/>
      <c r="D900" s="2" t="n"/>
      <c r="E900" s="5">
        <f>IF(OR($C900="",$D900=""),"",NETWORKDAYS.INTL($C900,$D900,IF('Ayarlar'!$B$2="Pazartesi–Cumartesi",11,1),'Resmî tatiller'!$A$2:$A$400)-0.5*SUMPRODUCT(('Resmî tatiller'!$C$2:$C$400&lt;&gt;"")*('Resmî tatiller'!$C$2:$C$400&gt;=$C900)*('Resmî tatiller'!$C$2:$C$400&lt;=$D900)*(WEEKDAY('Resmî tatiller'!$C$2:$C$400,2)&lt;IF('Ayarlar'!$B$2="Pazartesi–Cumartesi",7,6))))</f>
        <v/>
      </c>
      <c r="F900" s="6" t="n"/>
      <c r="G900" s="5">
        <f>IF(OR($E900="",$B900&lt;&gt;"Yıllık izin"),0,$E900+N($F900))</f>
        <v/>
      </c>
    </row>
    <row r="901">
      <c r="C901" s="2" t="n"/>
      <c r="D901" s="2" t="n"/>
      <c r="E901" s="5">
        <f>IF(OR($C901="",$D901=""),"",NETWORKDAYS.INTL($C901,$D901,IF('Ayarlar'!$B$2="Pazartesi–Cumartesi",11,1),'Resmî tatiller'!$A$2:$A$400)-0.5*SUMPRODUCT(('Resmî tatiller'!$C$2:$C$400&lt;&gt;"")*('Resmî tatiller'!$C$2:$C$400&gt;=$C901)*('Resmî tatiller'!$C$2:$C$400&lt;=$D901)*(WEEKDAY('Resmî tatiller'!$C$2:$C$400,2)&lt;IF('Ayarlar'!$B$2="Pazartesi–Cumartesi",7,6))))</f>
        <v/>
      </c>
      <c r="F901" s="6" t="n"/>
      <c r="G901" s="5">
        <f>IF(OR($E901="",$B901&lt;&gt;"Yıllık izin"),0,$E901+N($F901))</f>
        <v/>
      </c>
    </row>
    <row r="902">
      <c r="C902" s="2" t="n"/>
      <c r="D902" s="2" t="n"/>
      <c r="E902" s="5">
        <f>IF(OR($C902="",$D902=""),"",NETWORKDAYS.INTL($C902,$D902,IF('Ayarlar'!$B$2="Pazartesi–Cumartesi",11,1),'Resmî tatiller'!$A$2:$A$400)-0.5*SUMPRODUCT(('Resmî tatiller'!$C$2:$C$400&lt;&gt;"")*('Resmî tatiller'!$C$2:$C$400&gt;=$C902)*('Resmî tatiller'!$C$2:$C$400&lt;=$D902)*(WEEKDAY('Resmî tatiller'!$C$2:$C$400,2)&lt;IF('Ayarlar'!$B$2="Pazartesi–Cumartesi",7,6))))</f>
        <v/>
      </c>
      <c r="F902" s="6" t="n"/>
      <c r="G902" s="5">
        <f>IF(OR($E902="",$B902&lt;&gt;"Yıllık izin"),0,$E902+N($F902))</f>
        <v/>
      </c>
    </row>
    <row r="903">
      <c r="C903" s="2" t="n"/>
      <c r="D903" s="2" t="n"/>
      <c r="E903" s="5">
        <f>IF(OR($C903="",$D903=""),"",NETWORKDAYS.INTL($C903,$D903,IF('Ayarlar'!$B$2="Pazartesi–Cumartesi",11,1),'Resmî tatiller'!$A$2:$A$400)-0.5*SUMPRODUCT(('Resmî tatiller'!$C$2:$C$400&lt;&gt;"")*('Resmî tatiller'!$C$2:$C$400&gt;=$C903)*('Resmî tatiller'!$C$2:$C$400&lt;=$D903)*(WEEKDAY('Resmî tatiller'!$C$2:$C$400,2)&lt;IF('Ayarlar'!$B$2="Pazartesi–Cumartesi",7,6))))</f>
        <v/>
      </c>
      <c r="F903" s="6" t="n"/>
      <c r="G903" s="5">
        <f>IF(OR($E903="",$B903&lt;&gt;"Yıllık izin"),0,$E903+N($F903))</f>
        <v/>
      </c>
    </row>
    <row r="904">
      <c r="C904" s="2" t="n"/>
      <c r="D904" s="2" t="n"/>
      <c r="E904" s="5">
        <f>IF(OR($C904="",$D904=""),"",NETWORKDAYS.INTL($C904,$D904,IF('Ayarlar'!$B$2="Pazartesi–Cumartesi",11,1),'Resmî tatiller'!$A$2:$A$400)-0.5*SUMPRODUCT(('Resmî tatiller'!$C$2:$C$400&lt;&gt;"")*('Resmî tatiller'!$C$2:$C$400&gt;=$C904)*('Resmî tatiller'!$C$2:$C$400&lt;=$D904)*(WEEKDAY('Resmî tatiller'!$C$2:$C$400,2)&lt;IF('Ayarlar'!$B$2="Pazartesi–Cumartesi",7,6))))</f>
        <v/>
      </c>
      <c r="F904" s="6" t="n"/>
      <c r="G904" s="5">
        <f>IF(OR($E904="",$B904&lt;&gt;"Yıllık izin"),0,$E904+N($F904))</f>
        <v/>
      </c>
    </row>
    <row r="905">
      <c r="C905" s="2" t="n"/>
      <c r="D905" s="2" t="n"/>
      <c r="E905" s="5">
        <f>IF(OR($C905="",$D905=""),"",NETWORKDAYS.INTL($C905,$D905,IF('Ayarlar'!$B$2="Pazartesi–Cumartesi",11,1),'Resmî tatiller'!$A$2:$A$400)-0.5*SUMPRODUCT(('Resmî tatiller'!$C$2:$C$400&lt;&gt;"")*('Resmî tatiller'!$C$2:$C$400&gt;=$C905)*('Resmî tatiller'!$C$2:$C$400&lt;=$D905)*(WEEKDAY('Resmî tatiller'!$C$2:$C$400,2)&lt;IF('Ayarlar'!$B$2="Pazartesi–Cumartesi",7,6))))</f>
        <v/>
      </c>
      <c r="F905" s="6" t="n"/>
      <c r="G905" s="5">
        <f>IF(OR($E905="",$B905&lt;&gt;"Yıllık izin"),0,$E905+N($F905))</f>
        <v/>
      </c>
    </row>
    <row r="906">
      <c r="C906" s="2" t="n"/>
      <c r="D906" s="2" t="n"/>
      <c r="E906" s="5">
        <f>IF(OR($C906="",$D906=""),"",NETWORKDAYS.INTL($C906,$D906,IF('Ayarlar'!$B$2="Pazartesi–Cumartesi",11,1),'Resmî tatiller'!$A$2:$A$400)-0.5*SUMPRODUCT(('Resmî tatiller'!$C$2:$C$400&lt;&gt;"")*('Resmî tatiller'!$C$2:$C$400&gt;=$C906)*('Resmî tatiller'!$C$2:$C$400&lt;=$D906)*(WEEKDAY('Resmî tatiller'!$C$2:$C$400,2)&lt;IF('Ayarlar'!$B$2="Pazartesi–Cumartesi",7,6))))</f>
        <v/>
      </c>
      <c r="F906" s="6" t="n"/>
      <c r="G906" s="5">
        <f>IF(OR($E906="",$B906&lt;&gt;"Yıllık izin"),0,$E906+N($F906))</f>
        <v/>
      </c>
    </row>
    <row r="907">
      <c r="C907" s="2" t="n"/>
      <c r="D907" s="2" t="n"/>
      <c r="E907" s="5">
        <f>IF(OR($C907="",$D907=""),"",NETWORKDAYS.INTL($C907,$D907,IF('Ayarlar'!$B$2="Pazartesi–Cumartesi",11,1),'Resmî tatiller'!$A$2:$A$400)-0.5*SUMPRODUCT(('Resmî tatiller'!$C$2:$C$400&lt;&gt;"")*('Resmî tatiller'!$C$2:$C$400&gt;=$C907)*('Resmî tatiller'!$C$2:$C$400&lt;=$D907)*(WEEKDAY('Resmî tatiller'!$C$2:$C$400,2)&lt;IF('Ayarlar'!$B$2="Pazartesi–Cumartesi",7,6))))</f>
        <v/>
      </c>
      <c r="F907" s="6" t="n"/>
      <c r="G907" s="5">
        <f>IF(OR($E907="",$B907&lt;&gt;"Yıllık izin"),0,$E907+N($F907))</f>
        <v/>
      </c>
    </row>
    <row r="908">
      <c r="C908" s="2" t="n"/>
      <c r="D908" s="2" t="n"/>
      <c r="E908" s="5">
        <f>IF(OR($C908="",$D908=""),"",NETWORKDAYS.INTL($C908,$D908,IF('Ayarlar'!$B$2="Pazartesi–Cumartesi",11,1),'Resmî tatiller'!$A$2:$A$400)-0.5*SUMPRODUCT(('Resmî tatiller'!$C$2:$C$400&lt;&gt;"")*('Resmî tatiller'!$C$2:$C$400&gt;=$C908)*('Resmî tatiller'!$C$2:$C$400&lt;=$D908)*(WEEKDAY('Resmî tatiller'!$C$2:$C$400,2)&lt;IF('Ayarlar'!$B$2="Pazartesi–Cumartesi",7,6))))</f>
        <v/>
      </c>
      <c r="F908" s="6" t="n"/>
      <c r="G908" s="5">
        <f>IF(OR($E908="",$B908&lt;&gt;"Yıllık izin"),0,$E908+N($F908))</f>
        <v/>
      </c>
    </row>
    <row r="909">
      <c r="C909" s="2" t="n"/>
      <c r="D909" s="2" t="n"/>
      <c r="E909" s="5">
        <f>IF(OR($C909="",$D909=""),"",NETWORKDAYS.INTL($C909,$D909,IF('Ayarlar'!$B$2="Pazartesi–Cumartesi",11,1),'Resmî tatiller'!$A$2:$A$400)-0.5*SUMPRODUCT(('Resmî tatiller'!$C$2:$C$400&lt;&gt;"")*('Resmî tatiller'!$C$2:$C$400&gt;=$C909)*('Resmî tatiller'!$C$2:$C$400&lt;=$D909)*(WEEKDAY('Resmî tatiller'!$C$2:$C$400,2)&lt;IF('Ayarlar'!$B$2="Pazartesi–Cumartesi",7,6))))</f>
        <v/>
      </c>
      <c r="F909" s="6" t="n"/>
      <c r="G909" s="5">
        <f>IF(OR($E909="",$B909&lt;&gt;"Yıllık izin"),0,$E909+N($F909))</f>
        <v/>
      </c>
    </row>
    <row r="910">
      <c r="C910" s="2" t="n"/>
      <c r="D910" s="2" t="n"/>
      <c r="E910" s="5">
        <f>IF(OR($C910="",$D910=""),"",NETWORKDAYS.INTL($C910,$D910,IF('Ayarlar'!$B$2="Pazartesi–Cumartesi",11,1),'Resmî tatiller'!$A$2:$A$400)-0.5*SUMPRODUCT(('Resmî tatiller'!$C$2:$C$400&lt;&gt;"")*('Resmî tatiller'!$C$2:$C$400&gt;=$C910)*('Resmî tatiller'!$C$2:$C$400&lt;=$D910)*(WEEKDAY('Resmî tatiller'!$C$2:$C$400,2)&lt;IF('Ayarlar'!$B$2="Pazartesi–Cumartesi",7,6))))</f>
        <v/>
      </c>
      <c r="F910" s="6" t="n"/>
      <c r="G910" s="5">
        <f>IF(OR($E910="",$B910&lt;&gt;"Yıllık izin"),0,$E910+N($F910))</f>
        <v/>
      </c>
    </row>
    <row r="911">
      <c r="C911" s="2" t="n"/>
      <c r="D911" s="2" t="n"/>
      <c r="E911" s="5">
        <f>IF(OR($C911="",$D911=""),"",NETWORKDAYS.INTL($C911,$D911,IF('Ayarlar'!$B$2="Pazartesi–Cumartesi",11,1),'Resmî tatiller'!$A$2:$A$400)-0.5*SUMPRODUCT(('Resmî tatiller'!$C$2:$C$400&lt;&gt;"")*('Resmî tatiller'!$C$2:$C$400&gt;=$C911)*('Resmî tatiller'!$C$2:$C$400&lt;=$D911)*(WEEKDAY('Resmî tatiller'!$C$2:$C$400,2)&lt;IF('Ayarlar'!$B$2="Pazartesi–Cumartesi",7,6))))</f>
        <v/>
      </c>
      <c r="F911" s="6" t="n"/>
      <c r="G911" s="5">
        <f>IF(OR($E911="",$B911&lt;&gt;"Yıllık izin"),0,$E911+N($F911))</f>
        <v/>
      </c>
    </row>
    <row r="912">
      <c r="C912" s="2" t="n"/>
      <c r="D912" s="2" t="n"/>
      <c r="E912" s="5">
        <f>IF(OR($C912="",$D912=""),"",NETWORKDAYS.INTL($C912,$D912,IF('Ayarlar'!$B$2="Pazartesi–Cumartesi",11,1),'Resmî tatiller'!$A$2:$A$400)-0.5*SUMPRODUCT(('Resmî tatiller'!$C$2:$C$400&lt;&gt;"")*('Resmî tatiller'!$C$2:$C$400&gt;=$C912)*('Resmî tatiller'!$C$2:$C$400&lt;=$D912)*(WEEKDAY('Resmî tatiller'!$C$2:$C$400,2)&lt;IF('Ayarlar'!$B$2="Pazartesi–Cumartesi",7,6))))</f>
        <v/>
      </c>
      <c r="F912" s="6" t="n"/>
      <c r="G912" s="5">
        <f>IF(OR($E912="",$B912&lt;&gt;"Yıllık izin"),0,$E912+N($F912))</f>
        <v/>
      </c>
    </row>
    <row r="913">
      <c r="C913" s="2" t="n"/>
      <c r="D913" s="2" t="n"/>
      <c r="E913" s="5">
        <f>IF(OR($C913="",$D913=""),"",NETWORKDAYS.INTL($C913,$D913,IF('Ayarlar'!$B$2="Pazartesi–Cumartesi",11,1),'Resmî tatiller'!$A$2:$A$400)-0.5*SUMPRODUCT(('Resmî tatiller'!$C$2:$C$400&lt;&gt;"")*('Resmî tatiller'!$C$2:$C$400&gt;=$C913)*('Resmî tatiller'!$C$2:$C$400&lt;=$D913)*(WEEKDAY('Resmî tatiller'!$C$2:$C$400,2)&lt;IF('Ayarlar'!$B$2="Pazartesi–Cumartesi",7,6))))</f>
        <v/>
      </c>
      <c r="F913" s="6" t="n"/>
      <c r="G913" s="5">
        <f>IF(OR($E913="",$B913&lt;&gt;"Yıllık izin"),0,$E913+N($F913))</f>
        <v/>
      </c>
    </row>
    <row r="914">
      <c r="C914" s="2" t="n"/>
      <c r="D914" s="2" t="n"/>
      <c r="E914" s="5">
        <f>IF(OR($C914="",$D914=""),"",NETWORKDAYS.INTL($C914,$D914,IF('Ayarlar'!$B$2="Pazartesi–Cumartesi",11,1),'Resmî tatiller'!$A$2:$A$400)-0.5*SUMPRODUCT(('Resmî tatiller'!$C$2:$C$400&lt;&gt;"")*('Resmî tatiller'!$C$2:$C$400&gt;=$C914)*('Resmî tatiller'!$C$2:$C$400&lt;=$D914)*(WEEKDAY('Resmî tatiller'!$C$2:$C$400,2)&lt;IF('Ayarlar'!$B$2="Pazartesi–Cumartesi",7,6))))</f>
        <v/>
      </c>
      <c r="F914" s="6" t="n"/>
      <c r="G914" s="5">
        <f>IF(OR($E914="",$B914&lt;&gt;"Yıllık izin"),0,$E914+N($F914))</f>
        <v/>
      </c>
    </row>
    <row r="915">
      <c r="C915" s="2" t="n"/>
      <c r="D915" s="2" t="n"/>
      <c r="E915" s="5">
        <f>IF(OR($C915="",$D915=""),"",NETWORKDAYS.INTL($C915,$D915,IF('Ayarlar'!$B$2="Pazartesi–Cumartesi",11,1),'Resmî tatiller'!$A$2:$A$400)-0.5*SUMPRODUCT(('Resmî tatiller'!$C$2:$C$400&lt;&gt;"")*('Resmî tatiller'!$C$2:$C$400&gt;=$C915)*('Resmî tatiller'!$C$2:$C$400&lt;=$D915)*(WEEKDAY('Resmî tatiller'!$C$2:$C$400,2)&lt;IF('Ayarlar'!$B$2="Pazartesi–Cumartesi",7,6))))</f>
        <v/>
      </c>
      <c r="F915" s="6" t="n"/>
      <c r="G915" s="5">
        <f>IF(OR($E915="",$B915&lt;&gt;"Yıllık izin"),0,$E915+N($F915))</f>
        <v/>
      </c>
    </row>
    <row r="916">
      <c r="C916" s="2" t="n"/>
      <c r="D916" s="2" t="n"/>
      <c r="E916" s="5">
        <f>IF(OR($C916="",$D916=""),"",NETWORKDAYS.INTL($C916,$D916,IF('Ayarlar'!$B$2="Pazartesi–Cumartesi",11,1),'Resmî tatiller'!$A$2:$A$400)-0.5*SUMPRODUCT(('Resmî tatiller'!$C$2:$C$400&lt;&gt;"")*('Resmî tatiller'!$C$2:$C$400&gt;=$C916)*('Resmî tatiller'!$C$2:$C$400&lt;=$D916)*(WEEKDAY('Resmî tatiller'!$C$2:$C$400,2)&lt;IF('Ayarlar'!$B$2="Pazartesi–Cumartesi",7,6))))</f>
        <v/>
      </c>
      <c r="F916" s="6" t="n"/>
      <c r="G916" s="5">
        <f>IF(OR($E916="",$B916&lt;&gt;"Yıllık izin"),0,$E916+N($F916))</f>
        <v/>
      </c>
    </row>
    <row r="917">
      <c r="C917" s="2" t="n"/>
      <c r="D917" s="2" t="n"/>
      <c r="E917" s="5">
        <f>IF(OR($C917="",$D917=""),"",NETWORKDAYS.INTL($C917,$D917,IF('Ayarlar'!$B$2="Pazartesi–Cumartesi",11,1),'Resmî tatiller'!$A$2:$A$400)-0.5*SUMPRODUCT(('Resmî tatiller'!$C$2:$C$400&lt;&gt;"")*('Resmî tatiller'!$C$2:$C$400&gt;=$C917)*('Resmî tatiller'!$C$2:$C$400&lt;=$D917)*(WEEKDAY('Resmî tatiller'!$C$2:$C$400,2)&lt;IF('Ayarlar'!$B$2="Pazartesi–Cumartesi",7,6))))</f>
        <v/>
      </c>
      <c r="F917" s="6" t="n"/>
      <c r="G917" s="5">
        <f>IF(OR($E917="",$B917&lt;&gt;"Yıllık izin"),0,$E917+N($F917))</f>
        <v/>
      </c>
    </row>
    <row r="918">
      <c r="C918" s="2" t="n"/>
      <c r="D918" s="2" t="n"/>
      <c r="E918" s="5">
        <f>IF(OR($C918="",$D918=""),"",NETWORKDAYS.INTL($C918,$D918,IF('Ayarlar'!$B$2="Pazartesi–Cumartesi",11,1),'Resmî tatiller'!$A$2:$A$400)-0.5*SUMPRODUCT(('Resmî tatiller'!$C$2:$C$400&lt;&gt;"")*('Resmî tatiller'!$C$2:$C$400&gt;=$C918)*('Resmî tatiller'!$C$2:$C$400&lt;=$D918)*(WEEKDAY('Resmî tatiller'!$C$2:$C$400,2)&lt;IF('Ayarlar'!$B$2="Pazartesi–Cumartesi",7,6))))</f>
        <v/>
      </c>
      <c r="F918" s="6" t="n"/>
      <c r="G918" s="5">
        <f>IF(OR($E918="",$B918&lt;&gt;"Yıllık izin"),0,$E918+N($F918))</f>
        <v/>
      </c>
    </row>
    <row r="919">
      <c r="C919" s="2" t="n"/>
      <c r="D919" s="2" t="n"/>
      <c r="E919" s="5">
        <f>IF(OR($C919="",$D919=""),"",NETWORKDAYS.INTL($C919,$D919,IF('Ayarlar'!$B$2="Pazartesi–Cumartesi",11,1),'Resmî tatiller'!$A$2:$A$400)-0.5*SUMPRODUCT(('Resmî tatiller'!$C$2:$C$400&lt;&gt;"")*('Resmî tatiller'!$C$2:$C$400&gt;=$C919)*('Resmî tatiller'!$C$2:$C$400&lt;=$D919)*(WEEKDAY('Resmî tatiller'!$C$2:$C$400,2)&lt;IF('Ayarlar'!$B$2="Pazartesi–Cumartesi",7,6))))</f>
        <v/>
      </c>
      <c r="F919" s="6" t="n"/>
      <c r="G919" s="5">
        <f>IF(OR($E919="",$B919&lt;&gt;"Yıllık izin"),0,$E919+N($F919))</f>
        <v/>
      </c>
    </row>
    <row r="920">
      <c r="C920" s="2" t="n"/>
      <c r="D920" s="2" t="n"/>
      <c r="E920" s="5">
        <f>IF(OR($C920="",$D920=""),"",NETWORKDAYS.INTL($C920,$D920,IF('Ayarlar'!$B$2="Pazartesi–Cumartesi",11,1),'Resmî tatiller'!$A$2:$A$400)-0.5*SUMPRODUCT(('Resmî tatiller'!$C$2:$C$400&lt;&gt;"")*('Resmî tatiller'!$C$2:$C$400&gt;=$C920)*('Resmî tatiller'!$C$2:$C$400&lt;=$D920)*(WEEKDAY('Resmî tatiller'!$C$2:$C$400,2)&lt;IF('Ayarlar'!$B$2="Pazartesi–Cumartesi",7,6))))</f>
        <v/>
      </c>
      <c r="F920" s="6" t="n"/>
      <c r="G920" s="5">
        <f>IF(OR($E920="",$B920&lt;&gt;"Yıllık izin"),0,$E920+N($F920))</f>
        <v/>
      </c>
    </row>
    <row r="921">
      <c r="C921" s="2" t="n"/>
      <c r="D921" s="2" t="n"/>
      <c r="E921" s="5">
        <f>IF(OR($C921="",$D921=""),"",NETWORKDAYS.INTL($C921,$D921,IF('Ayarlar'!$B$2="Pazartesi–Cumartesi",11,1),'Resmî tatiller'!$A$2:$A$400)-0.5*SUMPRODUCT(('Resmî tatiller'!$C$2:$C$400&lt;&gt;"")*('Resmî tatiller'!$C$2:$C$400&gt;=$C921)*('Resmî tatiller'!$C$2:$C$400&lt;=$D921)*(WEEKDAY('Resmî tatiller'!$C$2:$C$400,2)&lt;IF('Ayarlar'!$B$2="Pazartesi–Cumartesi",7,6))))</f>
        <v/>
      </c>
      <c r="F921" s="6" t="n"/>
      <c r="G921" s="5">
        <f>IF(OR($E921="",$B921&lt;&gt;"Yıllık izin"),0,$E921+N($F921))</f>
        <v/>
      </c>
    </row>
    <row r="922">
      <c r="C922" s="2" t="n"/>
      <c r="D922" s="2" t="n"/>
      <c r="E922" s="5">
        <f>IF(OR($C922="",$D922=""),"",NETWORKDAYS.INTL($C922,$D922,IF('Ayarlar'!$B$2="Pazartesi–Cumartesi",11,1),'Resmî tatiller'!$A$2:$A$400)-0.5*SUMPRODUCT(('Resmî tatiller'!$C$2:$C$400&lt;&gt;"")*('Resmî tatiller'!$C$2:$C$400&gt;=$C922)*('Resmî tatiller'!$C$2:$C$400&lt;=$D922)*(WEEKDAY('Resmî tatiller'!$C$2:$C$400,2)&lt;IF('Ayarlar'!$B$2="Pazartesi–Cumartesi",7,6))))</f>
        <v/>
      </c>
      <c r="F922" s="6" t="n"/>
      <c r="G922" s="5">
        <f>IF(OR($E922="",$B922&lt;&gt;"Yıllık izin"),0,$E922+N($F922))</f>
        <v/>
      </c>
    </row>
    <row r="923">
      <c r="C923" s="2" t="n"/>
      <c r="D923" s="2" t="n"/>
      <c r="E923" s="5">
        <f>IF(OR($C923="",$D923=""),"",NETWORKDAYS.INTL($C923,$D923,IF('Ayarlar'!$B$2="Pazartesi–Cumartesi",11,1),'Resmî tatiller'!$A$2:$A$400)-0.5*SUMPRODUCT(('Resmî tatiller'!$C$2:$C$400&lt;&gt;"")*('Resmî tatiller'!$C$2:$C$400&gt;=$C923)*('Resmî tatiller'!$C$2:$C$400&lt;=$D923)*(WEEKDAY('Resmî tatiller'!$C$2:$C$400,2)&lt;IF('Ayarlar'!$B$2="Pazartesi–Cumartesi",7,6))))</f>
        <v/>
      </c>
      <c r="F923" s="6" t="n"/>
      <c r="G923" s="5">
        <f>IF(OR($E923="",$B923&lt;&gt;"Yıllık izin"),0,$E923+N($F923))</f>
        <v/>
      </c>
    </row>
    <row r="924">
      <c r="C924" s="2" t="n"/>
      <c r="D924" s="2" t="n"/>
      <c r="E924" s="5">
        <f>IF(OR($C924="",$D924=""),"",NETWORKDAYS.INTL($C924,$D924,IF('Ayarlar'!$B$2="Pazartesi–Cumartesi",11,1),'Resmî tatiller'!$A$2:$A$400)-0.5*SUMPRODUCT(('Resmî tatiller'!$C$2:$C$400&lt;&gt;"")*('Resmî tatiller'!$C$2:$C$400&gt;=$C924)*('Resmî tatiller'!$C$2:$C$400&lt;=$D924)*(WEEKDAY('Resmî tatiller'!$C$2:$C$400,2)&lt;IF('Ayarlar'!$B$2="Pazartesi–Cumartesi",7,6))))</f>
        <v/>
      </c>
      <c r="F924" s="6" t="n"/>
      <c r="G924" s="5">
        <f>IF(OR($E924="",$B924&lt;&gt;"Yıllık izin"),0,$E924+N($F924))</f>
        <v/>
      </c>
    </row>
    <row r="925">
      <c r="C925" s="2" t="n"/>
      <c r="D925" s="2" t="n"/>
      <c r="E925" s="5">
        <f>IF(OR($C925="",$D925=""),"",NETWORKDAYS.INTL($C925,$D925,IF('Ayarlar'!$B$2="Pazartesi–Cumartesi",11,1),'Resmî tatiller'!$A$2:$A$400)-0.5*SUMPRODUCT(('Resmî tatiller'!$C$2:$C$400&lt;&gt;"")*('Resmî tatiller'!$C$2:$C$400&gt;=$C925)*('Resmî tatiller'!$C$2:$C$400&lt;=$D925)*(WEEKDAY('Resmî tatiller'!$C$2:$C$400,2)&lt;IF('Ayarlar'!$B$2="Pazartesi–Cumartesi",7,6))))</f>
        <v/>
      </c>
      <c r="F925" s="6" t="n"/>
      <c r="G925" s="5">
        <f>IF(OR($E925="",$B925&lt;&gt;"Yıllık izin"),0,$E925+N($F925))</f>
        <v/>
      </c>
    </row>
    <row r="926">
      <c r="C926" s="2" t="n"/>
      <c r="D926" s="2" t="n"/>
      <c r="E926" s="5">
        <f>IF(OR($C926="",$D926=""),"",NETWORKDAYS.INTL($C926,$D926,IF('Ayarlar'!$B$2="Pazartesi–Cumartesi",11,1),'Resmî tatiller'!$A$2:$A$400)-0.5*SUMPRODUCT(('Resmî tatiller'!$C$2:$C$400&lt;&gt;"")*('Resmî tatiller'!$C$2:$C$400&gt;=$C926)*('Resmî tatiller'!$C$2:$C$400&lt;=$D926)*(WEEKDAY('Resmî tatiller'!$C$2:$C$400,2)&lt;IF('Ayarlar'!$B$2="Pazartesi–Cumartesi",7,6))))</f>
        <v/>
      </c>
      <c r="F926" s="6" t="n"/>
      <c r="G926" s="5">
        <f>IF(OR($E926="",$B926&lt;&gt;"Yıllık izin"),0,$E926+N($F926))</f>
        <v/>
      </c>
    </row>
    <row r="927">
      <c r="C927" s="2" t="n"/>
      <c r="D927" s="2" t="n"/>
      <c r="E927" s="5">
        <f>IF(OR($C927="",$D927=""),"",NETWORKDAYS.INTL($C927,$D927,IF('Ayarlar'!$B$2="Pazartesi–Cumartesi",11,1),'Resmî tatiller'!$A$2:$A$400)-0.5*SUMPRODUCT(('Resmî tatiller'!$C$2:$C$400&lt;&gt;"")*('Resmî tatiller'!$C$2:$C$400&gt;=$C927)*('Resmî tatiller'!$C$2:$C$400&lt;=$D927)*(WEEKDAY('Resmî tatiller'!$C$2:$C$400,2)&lt;IF('Ayarlar'!$B$2="Pazartesi–Cumartesi",7,6))))</f>
        <v/>
      </c>
      <c r="F927" s="6" t="n"/>
      <c r="G927" s="5">
        <f>IF(OR($E927="",$B927&lt;&gt;"Yıllık izin"),0,$E927+N($F927))</f>
        <v/>
      </c>
    </row>
    <row r="928">
      <c r="C928" s="2" t="n"/>
      <c r="D928" s="2" t="n"/>
      <c r="E928" s="5">
        <f>IF(OR($C928="",$D928=""),"",NETWORKDAYS.INTL($C928,$D928,IF('Ayarlar'!$B$2="Pazartesi–Cumartesi",11,1),'Resmî tatiller'!$A$2:$A$400)-0.5*SUMPRODUCT(('Resmî tatiller'!$C$2:$C$400&lt;&gt;"")*('Resmî tatiller'!$C$2:$C$400&gt;=$C928)*('Resmî tatiller'!$C$2:$C$400&lt;=$D928)*(WEEKDAY('Resmî tatiller'!$C$2:$C$400,2)&lt;IF('Ayarlar'!$B$2="Pazartesi–Cumartesi",7,6))))</f>
        <v/>
      </c>
      <c r="F928" s="6" t="n"/>
      <c r="G928" s="5">
        <f>IF(OR($E928="",$B928&lt;&gt;"Yıllık izin"),0,$E928+N($F928))</f>
        <v/>
      </c>
    </row>
    <row r="929">
      <c r="C929" s="2" t="n"/>
      <c r="D929" s="2" t="n"/>
      <c r="E929" s="5">
        <f>IF(OR($C929="",$D929=""),"",NETWORKDAYS.INTL($C929,$D929,IF('Ayarlar'!$B$2="Pazartesi–Cumartesi",11,1),'Resmî tatiller'!$A$2:$A$400)-0.5*SUMPRODUCT(('Resmî tatiller'!$C$2:$C$400&lt;&gt;"")*('Resmî tatiller'!$C$2:$C$400&gt;=$C929)*('Resmî tatiller'!$C$2:$C$400&lt;=$D929)*(WEEKDAY('Resmî tatiller'!$C$2:$C$400,2)&lt;IF('Ayarlar'!$B$2="Pazartesi–Cumartesi",7,6))))</f>
        <v/>
      </c>
      <c r="F929" s="6" t="n"/>
      <c r="G929" s="5">
        <f>IF(OR($E929="",$B929&lt;&gt;"Yıllık izin"),0,$E929+N($F929))</f>
        <v/>
      </c>
    </row>
    <row r="930">
      <c r="C930" s="2" t="n"/>
      <c r="D930" s="2" t="n"/>
      <c r="E930" s="5">
        <f>IF(OR($C930="",$D930=""),"",NETWORKDAYS.INTL($C930,$D930,IF('Ayarlar'!$B$2="Pazartesi–Cumartesi",11,1),'Resmî tatiller'!$A$2:$A$400)-0.5*SUMPRODUCT(('Resmî tatiller'!$C$2:$C$400&lt;&gt;"")*('Resmî tatiller'!$C$2:$C$400&gt;=$C930)*('Resmî tatiller'!$C$2:$C$400&lt;=$D930)*(WEEKDAY('Resmî tatiller'!$C$2:$C$400,2)&lt;IF('Ayarlar'!$B$2="Pazartesi–Cumartesi",7,6))))</f>
        <v/>
      </c>
      <c r="F930" s="6" t="n"/>
      <c r="G930" s="5">
        <f>IF(OR($E930="",$B930&lt;&gt;"Yıllık izin"),0,$E930+N($F930))</f>
        <v/>
      </c>
    </row>
    <row r="931">
      <c r="C931" s="2" t="n"/>
      <c r="D931" s="2" t="n"/>
      <c r="E931" s="5">
        <f>IF(OR($C931="",$D931=""),"",NETWORKDAYS.INTL($C931,$D931,IF('Ayarlar'!$B$2="Pazartesi–Cumartesi",11,1),'Resmî tatiller'!$A$2:$A$400)-0.5*SUMPRODUCT(('Resmî tatiller'!$C$2:$C$400&lt;&gt;"")*('Resmî tatiller'!$C$2:$C$400&gt;=$C931)*('Resmî tatiller'!$C$2:$C$400&lt;=$D931)*(WEEKDAY('Resmî tatiller'!$C$2:$C$400,2)&lt;IF('Ayarlar'!$B$2="Pazartesi–Cumartesi",7,6))))</f>
        <v/>
      </c>
      <c r="F931" s="6" t="n"/>
      <c r="G931" s="5">
        <f>IF(OR($E931="",$B931&lt;&gt;"Yıllık izin"),0,$E931+N($F931))</f>
        <v/>
      </c>
    </row>
    <row r="932">
      <c r="C932" s="2" t="n"/>
      <c r="D932" s="2" t="n"/>
      <c r="E932" s="5">
        <f>IF(OR($C932="",$D932=""),"",NETWORKDAYS.INTL($C932,$D932,IF('Ayarlar'!$B$2="Pazartesi–Cumartesi",11,1),'Resmî tatiller'!$A$2:$A$400)-0.5*SUMPRODUCT(('Resmî tatiller'!$C$2:$C$400&lt;&gt;"")*('Resmî tatiller'!$C$2:$C$400&gt;=$C932)*('Resmî tatiller'!$C$2:$C$400&lt;=$D932)*(WEEKDAY('Resmî tatiller'!$C$2:$C$400,2)&lt;IF('Ayarlar'!$B$2="Pazartesi–Cumartesi",7,6))))</f>
        <v/>
      </c>
      <c r="F932" s="6" t="n"/>
      <c r="G932" s="5">
        <f>IF(OR($E932="",$B932&lt;&gt;"Yıllık izin"),0,$E932+N($F932))</f>
        <v/>
      </c>
    </row>
    <row r="933">
      <c r="C933" s="2" t="n"/>
      <c r="D933" s="2" t="n"/>
      <c r="E933" s="5">
        <f>IF(OR($C933="",$D933=""),"",NETWORKDAYS.INTL($C933,$D933,IF('Ayarlar'!$B$2="Pazartesi–Cumartesi",11,1),'Resmî tatiller'!$A$2:$A$400)-0.5*SUMPRODUCT(('Resmî tatiller'!$C$2:$C$400&lt;&gt;"")*('Resmî tatiller'!$C$2:$C$400&gt;=$C933)*('Resmî tatiller'!$C$2:$C$400&lt;=$D933)*(WEEKDAY('Resmî tatiller'!$C$2:$C$400,2)&lt;IF('Ayarlar'!$B$2="Pazartesi–Cumartesi",7,6))))</f>
        <v/>
      </c>
      <c r="F933" s="6" t="n"/>
      <c r="G933" s="5">
        <f>IF(OR($E933="",$B933&lt;&gt;"Yıllık izin"),0,$E933+N($F933))</f>
        <v/>
      </c>
    </row>
    <row r="934">
      <c r="C934" s="2" t="n"/>
      <c r="D934" s="2" t="n"/>
      <c r="E934" s="5">
        <f>IF(OR($C934="",$D934=""),"",NETWORKDAYS.INTL($C934,$D934,IF('Ayarlar'!$B$2="Pazartesi–Cumartesi",11,1),'Resmî tatiller'!$A$2:$A$400)-0.5*SUMPRODUCT(('Resmî tatiller'!$C$2:$C$400&lt;&gt;"")*('Resmî tatiller'!$C$2:$C$400&gt;=$C934)*('Resmî tatiller'!$C$2:$C$400&lt;=$D934)*(WEEKDAY('Resmî tatiller'!$C$2:$C$400,2)&lt;IF('Ayarlar'!$B$2="Pazartesi–Cumartesi",7,6))))</f>
        <v/>
      </c>
      <c r="F934" s="6" t="n"/>
      <c r="G934" s="5">
        <f>IF(OR($E934="",$B934&lt;&gt;"Yıllık izin"),0,$E934+N($F934))</f>
        <v/>
      </c>
    </row>
    <row r="935">
      <c r="C935" s="2" t="n"/>
      <c r="D935" s="2" t="n"/>
      <c r="E935" s="5">
        <f>IF(OR($C935="",$D935=""),"",NETWORKDAYS.INTL($C935,$D935,IF('Ayarlar'!$B$2="Pazartesi–Cumartesi",11,1),'Resmî tatiller'!$A$2:$A$400)-0.5*SUMPRODUCT(('Resmî tatiller'!$C$2:$C$400&lt;&gt;"")*('Resmî tatiller'!$C$2:$C$400&gt;=$C935)*('Resmî tatiller'!$C$2:$C$400&lt;=$D935)*(WEEKDAY('Resmî tatiller'!$C$2:$C$400,2)&lt;IF('Ayarlar'!$B$2="Pazartesi–Cumartesi",7,6))))</f>
        <v/>
      </c>
      <c r="F935" s="6" t="n"/>
      <c r="G935" s="5">
        <f>IF(OR($E935="",$B935&lt;&gt;"Yıllık izin"),0,$E935+N($F935))</f>
        <v/>
      </c>
    </row>
    <row r="936">
      <c r="C936" s="2" t="n"/>
      <c r="D936" s="2" t="n"/>
      <c r="E936" s="5">
        <f>IF(OR($C936="",$D936=""),"",NETWORKDAYS.INTL($C936,$D936,IF('Ayarlar'!$B$2="Pazartesi–Cumartesi",11,1),'Resmî tatiller'!$A$2:$A$400)-0.5*SUMPRODUCT(('Resmî tatiller'!$C$2:$C$400&lt;&gt;"")*('Resmî tatiller'!$C$2:$C$400&gt;=$C936)*('Resmî tatiller'!$C$2:$C$400&lt;=$D936)*(WEEKDAY('Resmî tatiller'!$C$2:$C$400,2)&lt;IF('Ayarlar'!$B$2="Pazartesi–Cumartesi",7,6))))</f>
        <v/>
      </c>
      <c r="F936" s="6" t="n"/>
      <c r="G936" s="5">
        <f>IF(OR($E936="",$B936&lt;&gt;"Yıllık izin"),0,$E936+N($F936))</f>
        <v/>
      </c>
    </row>
    <row r="937">
      <c r="C937" s="2" t="n"/>
      <c r="D937" s="2" t="n"/>
      <c r="E937" s="5">
        <f>IF(OR($C937="",$D937=""),"",NETWORKDAYS.INTL($C937,$D937,IF('Ayarlar'!$B$2="Pazartesi–Cumartesi",11,1),'Resmî tatiller'!$A$2:$A$400)-0.5*SUMPRODUCT(('Resmî tatiller'!$C$2:$C$400&lt;&gt;"")*('Resmî tatiller'!$C$2:$C$400&gt;=$C937)*('Resmî tatiller'!$C$2:$C$400&lt;=$D937)*(WEEKDAY('Resmî tatiller'!$C$2:$C$400,2)&lt;IF('Ayarlar'!$B$2="Pazartesi–Cumartesi",7,6))))</f>
        <v/>
      </c>
      <c r="F937" s="6" t="n"/>
      <c r="G937" s="5">
        <f>IF(OR($E937="",$B937&lt;&gt;"Yıllık izin"),0,$E937+N($F937))</f>
        <v/>
      </c>
    </row>
    <row r="938">
      <c r="C938" s="2" t="n"/>
      <c r="D938" s="2" t="n"/>
      <c r="E938" s="5">
        <f>IF(OR($C938="",$D938=""),"",NETWORKDAYS.INTL($C938,$D938,IF('Ayarlar'!$B$2="Pazartesi–Cumartesi",11,1),'Resmî tatiller'!$A$2:$A$400)-0.5*SUMPRODUCT(('Resmî tatiller'!$C$2:$C$400&lt;&gt;"")*('Resmî tatiller'!$C$2:$C$400&gt;=$C938)*('Resmî tatiller'!$C$2:$C$400&lt;=$D938)*(WEEKDAY('Resmî tatiller'!$C$2:$C$400,2)&lt;IF('Ayarlar'!$B$2="Pazartesi–Cumartesi",7,6))))</f>
        <v/>
      </c>
      <c r="F938" s="6" t="n"/>
      <c r="G938" s="5">
        <f>IF(OR($E938="",$B938&lt;&gt;"Yıllık izin"),0,$E938+N($F938))</f>
        <v/>
      </c>
    </row>
    <row r="939">
      <c r="C939" s="2" t="n"/>
      <c r="D939" s="2" t="n"/>
      <c r="E939" s="5">
        <f>IF(OR($C939="",$D939=""),"",NETWORKDAYS.INTL($C939,$D939,IF('Ayarlar'!$B$2="Pazartesi–Cumartesi",11,1),'Resmî tatiller'!$A$2:$A$400)-0.5*SUMPRODUCT(('Resmî tatiller'!$C$2:$C$400&lt;&gt;"")*('Resmî tatiller'!$C$2:$C$400&gt;=$C939)*('Resmî tatiller'!$C$2:$C$400&lt;=$D939)*(WEEKDAY('Resmî tatiller'!$C$2:$C$400,2)&lt;IF('Ayarlar'!$B$2="Pazartesi–Cumartesi",7,6))))</f>
        <v/>
      </c>
      <c r="F939" s="6" t="n"/>
      <c r="G939" s="5">
        <f>IF(OR($E939="",$B939&lt;&gt;"Yıllık izin"),0,$E939+N($F939))</f>
        <v/>
      </c>
    </row>
    <row r="940">
      <c r="C940" s="2" t="n"/>
      <c r="D940" s="2" t="n"/>
      <c r="E940" s="5">
        <f>IF(OR($C940="",$D940=""),"",NETWORKDAYS.INTL($C940,$D940,IF('Ayarlar'!$B$2="Pazartesi–Cumartesi",11,1),'Resmî tatiller'!$A$2:$A$400)-0.5*SUMPRODUCT(('Resmî tatiller'!$C$2:$C$400&lt;&gt;"")*('Resmî tatiller'!$C$2:$C$400&gt;=$C940)*('Resmî tatiller'!$C$2:$C$400&lt;=$D940)*(WEEKDAY('Resmî tatiller'!$C$2:$C$400,2)&lt;IF('Ayarlar'!$B$2="Pazartesi–Cumartesi",7,6))))</f>
        <v/>
      </c>
      <c r="F940" s="6" t="n"/>
      <c r="G940" s="5">
        <f>IF(OR($E940="",$B940&lt;&gt;"Yıllık izin"),0,$E940+N($F940))</f>
        <v/>
      </c>
    </row>
    <row r="941">
      <c r="C941" s="2" t="n"/>
      <c r="D941" s="2" t="n"/>
      <c r="E941" s="5">
        <f>IF(OR($C941="",$D941=""),"",NETWORKDAYS.INTL($C941,$D941,IF('Ayarlar'!$B$2="Pazartesi–Cumartesi",11,1),'Resmî tatiller'!$A$2:$A$400)-0.5*SUMPRODUCT(('Resmî tatiller'!$C$2:$C$400&lt;&gt;"")*('Resmî tatiller'!$C$2:$C$400&gt;=$C941)*('Resmî tatiller'!$C$2:$C$400&lt;=$D941)*(WEEKDAY('Resmî tatiller'!$C$2:$C$400,2)&lt;IF('Ayarlar'!$B$2="Pazartesi–Cumartesi",7,6))))</f>
        <v/>
      </c>
      <c r="F941" s="6" t="n"/>
      <c r="G941" s="5">
        <f>IF(OR($E941="",$B941&lt;&gt;"Yıllık izin"),0,$E941+N($F941))</f>
        <v/>
      </c>
    </row>
    <row r="942">
      <c r="C942" s="2" t="n"/>
      <c r="D942" s="2" t="n"/>
      <c r="E942" s="5">
        <f>IF(OR($C942="",$D942=""),"",NETWORKDAYS.INTL($C942,$D942,IF('Ayarlar'!$B$2="Pazartesi–Cumartesi",11,1),'Resmî tatiller'!$A$2:$A$400)-0.5*SUMPRODUCT(('Resmî tatiller'!$C$2:$C$400&lt;&gt;"")*('Resmî tatiller'!$C$2:$C$400&gt;=$C942)*('Resmî tatiller'!$C$2:$C$400&lt;=$D942)*(WEEKDAY('Resmî tatiller'!$C$2:$C$400,2)&lt;IF('Ayarlar'!$B$2="Pazartesi–Cumartesi",7,6))))</f>
        <v/>
      </c>
      <c r="F942" s="6" t="n"/>
      <c r="G942" s="5">
        <f>IF(OR($E942="",$B942&lt;&gt;"Yıllık izin"),0,$E942+N($F942))</f>
        <v/>
      </c>
    </row>
    <row r="943">
      <c r="C943" s="2" t="n"/>
      <c r="D943" s="2" t="n"/>
      <c r="E943" s="5">
        <f>IF(OR($C943="",$D943=""),"",NETWORKDAYS.INTL($C943,$D943,IF('Ayarlar'!$B$2="Pazartesi–Cumartesi",11,1),'Resmî tatiller'!$A$2:$A$400)-0.5*SUMPRODUCT(('Resmî tatiller'!$C$2:$C$400&lt;&gt;"")*('Resmî tatiller'!$C$2:$C$400&gt;=$C943)*('Resmî tatiller'!$C$2:$C$400&lt;=$D943)*(WEEKDAY('Resmî tatiller'!$C$2:$C$400,2)&lt;IF('Ayarlar'!$B$2="Pazartesi–Cumartesi",7,6))))</f>
        <v/>
      </c>
      <c r="F943" s="6" t="n"/>
      <c r="G943" s="5">
        <f>IF(OR($E943="",$B943&lt;&gt;"Yıllık izin"),0,$E943+N($F943))</f>
        <v/>
      </c>
    </row>
    <row r="944">
      <c r="C944" s="2" t="n"/>
      <c r="D944" s="2" t="n"/>
      <c r="E944" s="5">
        <f>IF(OR($C944="",$D944=""),"",NETWORKDAYS.INTL($C944,$D944,IF('Ayarlar'!$B$2="Pazartesi–Cumartesi",11,1),'Resmî tatiller'!$A$2:$A$400)-0.5*SUMPRODUCT(('Resmî tatiller'!$C$2:$C$400&lt;&gt;"")*('Resmî tatiller'!$C$2:$C$400&gt;=$C944)*('Resmî tatiller'!$C$2:$C$400&lt;=$D944)*(WEEKDAY('Resmî tatiller'!$C$2:$C$400,2)&lt;IF('Ayarlar'!$B$2="Pazartesi–Cumartesi",7,6))))</f>
        <v/>
      </c>
      <c r="F944" s="6" t="n"/>
      <c r="G944" s="5">
        <f>IF(OR($E944="",$B944&lt;&gt;"Yıllık izin"),0,$E944+N($F944))</f>
        <v/>
      </c>
    </row>
    <row r="945">
      <c r="C945" s="2" t="n"/>
      <c r="D945" s="2" t="n"/>
      <c r="E945" s="5">
        <f>IF(OR($C945="",$D945=""),"",NETWORKDAYS.INTL($C945,$D945,IF('Ayarlar'!$B$2="Pazartesi–Cumartesi",11,1),'Resmî tatiller'!$A$2:$A$400)-0.5*SUMPRODUCT(('Resmî tatiller'!$C$2:$C$400&lt;&gt;"")*('Resmî tatiller'!$C$2:$C$400&gt;=$C945)*('Resmî tatiller'!$C$2:$C$400&lt;=$D945)*(WEEKDAY('Resmî tatiller'!$C$2:$C$400,2)&lt;IF('Ayarlar'!$B$2="Pazartesi–Cumartesi",7,6))))</f>
        <v/>
      </c>
      <c r="F945" s="6" t="n"/>
      <c r="G945" s="5">
        <f>IF(OR($E945="",$B945&lt;&gt;"Yıllık izin"),0,$E945+N($F945))</f>
        <v/>
      </c>
    </row>
    <row r="946">
      <c r="C946" s="2" t="n"/>
      <c r="D946" s="2" t="n"/>
      <c r="E946" s="5">
        <f>IF(OR($C946="",$D946=""),"",NETWORKDAYS.INTL($C946,$D946,IF('Ayarlar'!$B$2="Pazartesi–Cumartesi",11,1),'Resmî tatiller'!$A$2:$A$400)-0.5*SUMPRODUCT(('Resmî tatiller'!$C$2:$C$400&lt;&gt;"")*('Resmî tatiller'!$C$2:$C$400&gt;=$C946)*('Resmî tatiller'!$C$2:$C$400&lt;=$D946)*(WEEKDAY('Resmî tatiller'!$C$2:$C$400,2)&lt;IF('Ayarlar'!$B$2="Pazartesi–Cumartesi",7,6))))</f>
        <v/>
      </c>
      <c r="F946" s="6" t="n"/>
      <c r="G946" s="5">
        <f>IF(OR($E946="",$B946&lt;&gt;"Yıllık izin"),0,$E946+N($F946))</f>
        <v/>
      </c>
    </row>
    <row r="947">
      <c r="C947" s="2" t="n"/>
      <c r="D947" s="2" t="n"/>
      <c r="E947" s="5">
        <f>IF(OR($C947="",$D947=""),"",NETWORKDAYS.INTL($C947,$D947,IF('Ayarlar'!$B$2="Pazartesi–Cumartesi",11,1),'Resmî tatiller'!$A$2:$A$400)-0.5*SUMPRODUCT(('Resmî tatiller'!$C$2:$C$400&lt;&gt;"")*('Resmî tatiller'!$C$2:$C$400&gt;=$C947)*('Resmî tatiller'!$C$2:$C$400&lt;=$D947)*(WEEKDAY('Resmî tatiller'!$C$2:$C$400,2)&lt;IF('Ayarlar'!$B$2="Pazartesi–Cumartesi",7,6))))</f>
        <v/>
      </c>
      <c r="F947" s="6" t="n"/>
      <c r="G947" s="5">
        <f>IF(OR($E947="",$B947&lt;&gt;"Yıllık izin"),0,$E947+N($F947))</f>
        <v/>
      </c>
    </row>
    <row r="948">
      <c r="C948" s="2" t="n"/>
      <c r="D948" s="2" t="n"/>
      <c r="E948" s="5">
        <f>IF(OR($C948="",$D948=""),"",NETWORKDAYS.INTL($C948,$D948,IF('Ayarlar'!$B$2="Pazartesi–Cumartesi",11,1),'Resmî tatiller'!$A$2:$A$400)-0.5*SUMPRODUCT(('Resmî tatiller'!$C$2:$C$400&lt;&gt;"")*('Resmî tatiller'!$C$2:$C$400&gt;=$C948)*('Resmî tatiller'!$C$2:$C$400&lt;=$D948)*(WEEKDAY('Resmî tatiller'!$C$2:$C$400,2)&lt;IF('Ayarlar'!$B$2="Pazartesi–Cumartesi",7,6))))</f>
        <v/>
      </c>
      <c r="F948" s="6" t="n"/>
      <c r="G948" s="5">
        <f>IF(OR($E948="",$B948&lt;&gt;"Yıllık izin"),0,$E948+N($F948))</f>
        <v/>
      </c>
    </row>
    <row r="949">
      <c r="C949" s="2" t="n"/>
      <c r="D949" s="2" t="n"/>
      <c r="E949" s="5">
        <f>IF(OR($C949="",$D949=""),"",NETWORKDAYS.INTL($C949,$D949,IF('Ayarlar'!$B$2="Pazartesi–Cumartesi",11,1),'Resmî tatiller'!$A$2:$A$400)-0.5*SUMPRODUCT(('Resmî tatiller'!$C$2:$C$400&lt;&gt;"")*('Resmî tatiller'!$C$2:$C$400&gt;=$C949)*('Resmî tatiller'!$C$2:$C$400&lt;=$D949)*(WEEKDAY('Resmî tatiller'!$C$2:$C$400,2)&lt;IF('Ayarlar'!$B$2="Pazartesi–Cumartesi",7,6))))</f>
        <v/>
      </c>
      <c r="F949" s="6" t="n"/>
      <c r="G949" s="5">
        <f>IF(OR($E949="",$B949&lt;&gt;"Yıllık izin"),0,$E949+N($F949))</f>
        <v/>
      </c>
    </row>
    <row r="950">
      <c r="C950" s="2" t="n"/>
      <c r="D950" s="2" t="n"/>
      <c r="E950" s="5">
        <f>IF(OR($C950="",$D950=""),"",NETWORKDAYS.INTL($C950,$D950,IF('Ayarlar'!$B$2="Pazartesi–Cumartesi",11,1),'Resmî tatiller'!$A$2:$A$400)-0.5*SUMPRODUCT(('Resmî tatiller'!$C$2:$C$400&lt;&gt;"")*('Resmî tatiller'!$C$2:$C$400&gt;=$C950)*('Resmî tatiller'!$C$2:$C$400&lt;=$D950)*(WEEKDAY('Resmî tatiller'!$C$2:$C$400,2)&lt;IF('Ayarlar'!$B$2="Pazartesi–Cumartesi",7,6))))</f>
        <v/>
      </c>
      <c r="F950" s="6" t="n"/>
      <c r="G950" s="5">
        <f>IF(OR($E950="",$B950&lt;&gt;"Yıllık izin"),0,$E950+N($F950))</f>
        <v/>
      </c>
    </row>
    <row r="951">
      <c r="C951" s="2" t="n"/>
      <c r="D951" s="2" t="n"/>
      <c r="E951" s="5">
        <f>IF(OR($C951="",$D951=""),"",NETWORKDAYS.INTL($C951,$D951,IF('Ayarlar'!$B$2="Pazartesi–Cumartesi",11,1),'Resmî tatiller'!$A$2:$A$400)-0.5*SUMPRODUCT(('Resmî tatiller'!$C$2:$C$400&lt;&gt;"")*('Resmî tatiller'!$C$2:$C$400&gt;=$C951)*('Resmî tatiller'!$C$2:$C$400&lt;=$D951)*(WEEKDAY('Resmî tatiller'!$C$2:$C$400,2)&lt;IF('Ayarlar'!$B$2="Pazartesi–Cumartesi",7,6))))</f>
        <v/>
      </c>
      <c r="F951" s="6" t="n"/>
      <c r="G951" s="5">
        <f>IF(OR($E951="",$B951&lt;&gt;"Yıllık izin"),0,$E951+N($F951))</f>
        <v/>
      </c>
    </row>
    <row r="952">
      <c r="C952" s="2" t="n"/>
      <c r="D952" s="2" t="n"/>
      <c r="E952" s="5">
        <f>IF(OR($C952="",$D952=""),"",NETWORKDAYS.INTL($C952,$D952,IF('Ayarlar'!$B$2="Pazartesi–Cumartesi",11,1),'Resmî tatiller'!$A$2:$A$400)-0.5*SUMPRODUCT(('Resmî tatiller'!$C$2:$C$400&lt;&gt;"")*('Resmî tatiller'!$C$2:$C$400&gt;=$C952)*('Resmî tatiller'!$C$2:$C$400&lt;=$D952)*(WEEKDAY('Resmî tatiller'!$C$2:$C$400,2)&lt;IF('Ayarlar'!$B$2="Pazartesi–Cumartesi",7,6))))</f>
        <v/>
      </c>
      <c r="F952" s="6" t="n"/>
      <c r="G952" s="5">
        <f>IF(OR($E952="",$B952&lt;&gt;"Yıllık izin"),0,$E952+N($F952))</f>
        <v/>
      </c>
    </row>
    <row r="953">
      <c r="C953" s="2" t="n"/>
      <c r="D953" s="2" t="n"/>
      <c r="E953" s="5">
        <f>IF(OR($C953="",$D953=""),"",NETWORKDAYS.INTL($C953,$D953,IF('Ayarlar'!$B$2="Pazartesi–Cumartesi",11,1),'Resmî tatiller'!$A$2:$A$400)-0.5*SUMPRODUCT(('Resmî tatiller'!$C$2:$C$400&lt;&gt;"")*('Resmî tatiller'!$C$2:$C$400&gt;=$C953)*('Resmî tatiller'!$C$2:$C$400&lt;=$D953)*(WEEKDAY('Resmî tatiller'!$C$2:$C$400,2)&lt;IF('Ayarlar'!$B$2="Pazartesi–Cumartesi",7,6))))</f>
        <v/>
      </c>
      <c r="F953" s="6" t="n"/>
      <c r="G953" s="5">
        <f>IF(OR($E953="",$B953&lt;&gt;"Yıllık izin"),0,$E953+N($F953))</f>
        <v/>
      </c>
    </row>
    <row r="954">
      <c r="C954" s="2" t="n"/>
      <c r="D954" s="2" t="n"/>
      <c r="E954" s="5">
        <f>IF(OR($C954="",$D954=""),"",NETWORKDAYS.INTL($C954,$D954,IF('Ayarlar'!$B$2="Pazartesi–Cumartesi",11,1),'Resmî tatiller'!$A$2:$A$400)-0.5*SUMPRODUCT(('Resmî tatiller'!$C$2:$C$400&lt;&gt;"")*('Resmî tatiller'!$C$2:$C$400&gt;=$C954)*('Resmî tatiller'!$C$2:$C$400&lt;=$D954)*(WEEKDAY('Resmî tatiller'!$C$2:$C$400,2)&lt;IF('Ayarlar'!$B$2="Pazartesi–Cumartesi",7,6))))</f>
        <v/>
      </c>
      <c r="F954" s="6" t="n"/>
      <c r="G954" s="5">
        <f>IF(OR($E954="",$B954&lt;&gt;"Yıllık izin"),0,$E954+N($F954))</f>
        <v/>
      </c>
    </row>
    <row r="955">
      <c r="C955" s="2" t="n"/>
      <c r="D955" s="2" t="n"/>
      <c r="E955" s="5">
        <f>IF(OR($C955="",$D955=""),"",NETWORKDAYS.INTL($C955,$D955,IF('Ayarlar'!$B$2="Pazartesi–Cumartesi",11,1),'Resmî tatiller'!$A$2:$A$400)-0.5*SUMPRODUCT(('Resmî tatiller'!$C$2:$C$400&lt;&gt;"")*('Resmî tatiller'!$C$2:$C$400&gt;=$C955)*('Resmî tatiller'!$C$2:$C$400&lt;=$D955)*(WEEKDAY('Resmî tatiller'!$C$2:$C$400,2)&lt;IF('Ayarlar'!$B$2="Pazartesi–Cumartesi",7,6))))</f>
        <v/>
      </c>
      <c r="F955" s="6" t="n"/>
      <c r="G955" s="5">
        <f>IF(OR($E955="",$B955&lt;&gt;"Yıllık izin"),0,$E955+N($F955))</f>
        <v/>
      </c>
    </row>
    <row r="956">
      <c r="C956" s="2" t="n"/>
      <c r="D956" s="2" t="n"/>
      <c r="E956" s="5">
        <f>IF(OR($C956="",$D956=""),"",NETWORKDAYS.INTL($C956,$D956,IF('Ayarlar'!$B$2="Pazartesi–Cumartesi",11,1),'Resmî tatiller'!$A$2:$A$400)-0.5*SUMPRODUCT(('Resmî tatiller'!$C$2:$C$400&lt;&gt;"")*('Resmî tatiller'!$C$2:$C$400&gt;=$C956)*('Resmî tatiller'!$C$2:$C$400&lt;=$D956)*(WEEKDAY('Resmî tatiller'!$C$2:$C$400,2)&lt;IF('Ayarlar'!$B$2="Pazartesi–Cumartesi",7,6))))</f>
        <v/>
      </c>
      <c r="F956" s="6" t="n"/>
      <c r="G956" s="5">
        <f>IF(OR($E956="",$B956&lt;&gt;"Yıllık izin"),0,$E956+N($F956))</f>
        <v/>
      </c>
    </row>
    <row r="957">
      <c r="C957" s="2" t="n"/>
      <c r="D957" s="2" t="n"/>
      <c r="E957" s="5">
        <f>IF(OR($C957="",$D957=""),"",NETWORKDAYS.INTL($C957,$D957,IF('Ayarlar'!$B$2="Pazartesi–Cumartesi",11,1),'Resmî tatiller'!$A$2:$A$400)-0.5*SUMPRODUCT(('Resmî tatiller'!$C$2:$C$400&lt;&gt;"")*('Resmî tatiller'!$C$2:$C$400&gt;=$C957)*('Resmî tatiller'!$C$2:$C$400&lt;=$D957)*(WEEKDAY('Resmî tatiller'!$C$2:$C$400,2)&lt;IF('Ayarlar'!$B$2="Pazartesi–Cumartesi",7,6))))</f>
        <v/>
      </c>
      <c r="F957" s="6" t="n"/>
      <c r="G957" s="5">
        <f>IF(OR($E957="",$B957&lt;&gt;"Yıllık izin"),0,$E957+N($F957))</f>
        <v/>
      </c>
    </row>
    <row r="958">
      <c r="C958" s="2" t="n"/>
      <c r="D958" s="2" t="n"/>
      <c r="E958" s="5">
        <f>IF(OR($C958="",$D958=""),"",NETWORKDAYS.INTL($C958,$D958,IF('Ayarlar'!$B$2="Pazartesi–Cumartesi",11,1),'Resmî tatiller'!$A$2:$A$400)-0.5*SUMPRODUCT(('Resmî tatiller'!$C$2:$C$400&lt;&gt;"")*('Resmî tatiller'!$C$2:$C$400&gt;=$C958)*('Resmî tatiller'!$C$2:$C$400&lt;=$D958)*(WEEKDAY('Resmî tatiller'!$C$2:$C$400,2)&lt;IF('Ayarlar'!$B$2="Pazartesi–Cumartesi",7,6))))</f>
        <v/>
      </c>
      <c r="F958" s="6" t="n"/>
      <c r="G958" s="5">
        <f>IF(OR($E958="",$B958&lt;&gt;"Yıllık izin"),0,$E958+N($F958))</f>
        <v/>
      </c>
    </row>
    <row r="959">
      <c r="C959" s="2" t="n"/>
      <c r="D959" s="2" t="n"/>
      <c r="E959" s="5">
        <f>IF(OR($C959="",$D959=""),"",NETWORKDAYS.INTL($C959,$D959,IF('Ayarlar'!$B$2="Pazartesi–Cumartesi",11,1),'Resmî tatiller'!$A$2:$A$400)-0.5*SUMPRODUCT(('Resmî tatiller'!$C$2:$C$400&lt;&gt;"")*('Resmî tatiller'!$C$2:$C$400&gt;=$C959)*('Resmî tatiller'!$C$2:$C$400&lt;=$D959)*(WEEKDAY('Resmî tatiller'!$C$2:$C$400,2)&lt;IF('Ayarlar'!$B$2="Pazartesi–Cumartesi",7,6))))</f>
        <v/>
      </c>
      <c r="F959" s="6" t="n"/>
      <c r="G959" s="5">
        <f>IF(OR($E959="",$B959&lt;&gt;"Yıllık izin"),0,$E959+N($F959))</f>
        <v/>
      </c>
    </row>
    <row r="960">
      <c r="C960" s="2" t="n"/>
      <c r="D960" s="2" t="n"/>
      <c r="E960" s="5">
        <f>IF(OR($C960="",$D960=""),"",NETWORKDAYS.INTL($C960,$D960,IF('Ayarlar'!$B$2="Pazartesi–Cumartesi",11,1),'Resmî tatiller'!$A$2:$A$400)-0.5*SUMPRODUCT(('Resmî tatiller'!$C$2:$C$400&lt;&gt;"")*('Resmî tatiller'!$C$2:$C$400&gt;=$C960)*('Resmî tatiller'!$C$2:$C$400&lt;=$D960)*(WEEKDAY('Resmî tatiller'!$C$2:$C$400,2)&lt;IF('Ayarlar'!$B$2="Pazartesi–Cumartesi",7,6))))</f>
        <v/>
      </c>
      <c r="F960" s="6" t="n"/>
      <c r="G960" s="5">
        <f>IF(OR($E960="",$B960&lt;&gt;"Yıllık izin"),0,$E960+N($F960))</f>
        <v/>
      </c>
    </row>
    <row r="961">
      <c r="C961" s="2" t="n"/>
      <c r="D961" s="2" t="n"/>
      <c r="E961" s="5">
        <f>IF(OR($C961="",$D961=""),"",NETWORKDAYS.INTL($C961,$D961,IF('Ayarlar'!$B$2="Pazartesi–Cumartesi",11,1),'Resmî tatiller'!$A$2:$A$400)-0.5*SUMPRODUCT(('Resmî tatiller'!$C$2:$C$400&lt;&gt;"")*('Resmî tatiller'!$C$2:$C$400&gt;=$C961)*('Resmî tatiller'!$C$2:$C$400&lt;=$D961)*(WEEKDAY('Resmî tatiller'!$C$2:$C$400,2)&lt;IF('Ayarlar'!$B$2="Pazartesi–Cumartesi",7,6))))</f>
        <v/>
      </c>
      <c r="F961" s="6" t="n"/>
      <c r="G961" s="5">
        <f>IF(OR($E961="",$B961&lt;&gt;"Yıllık izin"),0,$E961+N($F961))</f>
        <v/>
      </c>
    </row>
    <row r="962">
      <c r="C962" s="2" t="n"/>
      <c r="D962" s="2" t="n"/>
      <c r="E962" s="5">
        <f>IF(OR($C962="",$D962=""),"",NETWORKDAYS.INTL($C962,$D962,IF('Ayarlar'!$B$2="Pazartesi–Cumartesi",11,1),'Resmî tatiller'!$A$2:$A$400)-0.5*SUMPRODUCT(('Resmî tatiller'!$C$2:$C$400&lt;&gt;"")*('Resmî tatiller'!$C$2:$C$400&gt;=$C962)*('Resmî tatiller'!$C$2:$C$400&lt;=$D962)*(WEEKDAY('Resmî tatiller'!$C$2:$C$400,2)&lt;IF('Ayarlar'!$B$2="Pazartesi–Cumartesi",7,6))))</f>
        <v/>
      </c>
      <c r="F962" s="6" t="n"/>
      <c r="G962" s="5">
        <f>IF(OR($E962="",$B962&lt;&gt;"Yıllık izin"),0,$E962+N($F962))</f>
        <v/>
      </c>
    </row>
    <row r="963">
      <c r="C963" s="2" t="n"/>
      <c r="D963" s="2" t="n"/>
      <c r="E963" s="5">
        <f>IF(OR($C963="",$D963=""),"",NETWORKDAYS.INTL($C963,$D963,IF('Ayarlar'!$B$2="Pazartesi–Cumartesi",11,1),'Resmî tatiller'!$A$2:$A$400)-0.5*SUMPRODUCT(('Resmî tatiller'!$C$2:$C$400&lt;&gt;"")*('Resmî tatiller'!$C$2:$C$400&gt;=$C963)*('Resmî tatiller'!$C$2:$C$400&lt;=$D963)*(WEEKDAY('Resmî tatiller'!$C$2:$C$400,2)&lt;IF('Ayarlar'!$B$2="Pazartesi–Cumartesi",7,6))))</f>
        <v/>
      </c>
      <c r="F963" s="6" t="n"/>
      <c r="G963" s="5">
        <f>IF(OR($E963="",$B963&lt;&gt;"Yıllık izin"),0,$E963+N($F963))</f>
        <v/>
      </c>
    </row>
    <row r="964">
      <c r="C964" s="2" t="n"/>
      <c r="D964" s="2" t="n"/>
      <c r="E964" s="5">
        <f>IF(OR($C964="",$D964=""),"",NETWORKDAYS.INTL($C964,$D964,IF('Ayarlar'!$B$2="Pazartesi–Cumartesi",11,1),'Resmî tatiller'!$A$2:$A$400)-0.5*SUMPRODUCT(('Resmî tatiller'!$C$2:$C$400&lt;&gt;"")*('Resmî tatiller'!$C$2:$C$400&gt;=$C964)*('Resmî tatiller'!$C$2:$C$400&lt;=$D964)*(WEEKDAY('Resmî tatiller'!$C$2:$C$400,2)&lt;IF('Ayarlar'!$B$2="Pazartesi–Cumartesi",7,6))))</f>
        <v/>
      </c>
      <c r="F964" s="6" t="n"/>
      <c r="G964" s="5">
        <f>IF(OR($E964="",$B964&lt;&gt;"Yıllık izin"),0,$E964+N($F964))</f>
        <v/>
      </c>
    </row>
    <row r="965">
      <c r="C965" s="2" t="n"/>
      <c r="D965" s="2" t="n"/>
      <c r="E965" s="5">
        <f>IF(OR($C965="",$D965=""),"",NETWORKDAYS.INTL($C965,$D965,IF('Ayarlar'!$B$2="Pazartesi–Cumartesi",11,1),'Resmî tatiller'!$A$2:$A$400)-0.5*SUMPRODUCT(('Resmî tatiller'!$C$2:$C$400&lt;&gt;"")*('Resmî tatiller'!$C$2:$C$400&gt;=$C965)*('Resmî tatiller'!$C$2:$C$400&lt;=$D965)*(WEEKDAY('Resmî tatiller'!$C$2:$C$400,2)&lt;IF('Ayarlar'!$B$2="Pazartesi–Cumartesi",7,6))))</f>
        <v/>
      </c>
      <c r="F965" s="6" t="n"/>
      <c r="G965" s="5">
        <f>IF(OR($E965="",$B965&lt;&gt;"Yıllık izin"),0,$E965+N($F965))</f>
        <v/>
      </c>
    </row>
    <row r="966">
      <c r="C966" s="2" t="n"/>
      <c r="D966" s="2" t="n"/>
      <c r="E966" s="5">
        <f>IF(OR($C966="",$D966=""),"",NETWORKDAYS.INTL($C966,$D966,IF('Ayarlar'!$B$2="Pazartesi–Cumartesi",11,1),'Resmî tatiller'!$A$2:$A$400)-0.5*SUMPRODUCT(('Resmî tatiller'!$C$2:$C$400&lt;&gt;"")*('Resmî tatiller'!$C$2:$C$400&gt;=$C966)*('Resmî tatiller'!$C$2:$C$400&lt;=$D966)*(WEEKDAY('Resmî tatiller'!$C$2:$C$400,2)&lt;IF('Ayarlar'!$B$2="Pazartesi–Cumartesi",7,6))))</f>
        <v/>
      </c>
      <c r="F966" s="6" t="n"/>
      <c r="G966" s="5">
        <f>IF(OR($E966="",$B966&lt;&gt;"Yıllık izin"),0,$E966+N($F966))</f>
        <v/>
      </c>
    </row>
    <row r="967">
      <c r="C967" s="2" t="n"/>
      <c r="D967" s="2" t="n"/>
      <c r="E967" s="5">
        <f>IF(OR($C967="",$D967=""),"",NETWORKDAYS.INTL($C967,$D967,IF('Ayarlar'!$B$2="Pazartesi–Cumartesi",11,1),'Resmî tatiller'!$A$2:$A$400)-0.5*SUMPRODUCT(('Resmî tatiller'!$C$2:$C$400&lt;&gt;"")*('Resmî tatiller'!$C$2:$C$400&gt;=$C967)*('Resmî tatiller'!$C$2:$C$400&lt;=$D967)*(WEEKDAY('Resmî tatiller'!$C$2:$C$400,2)&lt;IF('Ayarlar'!$B$2="Pazartesi–Cumartesi",7,6))))</f>
        <v/>
      </c>
      <c r="F967" s="6" t="n"/>
      <c r="G967" s="5">
        <f>IF(OR($E967="",$B967&lt;&gt;"Yıllık izin"),0,$E967+N($F967))</f>
        <v/>
      </c>
    </row>
    <row r="968">
      <c r="C968" s="2" t="n"/>
      <c r="D968" s="2" t="n"/>
      <c r="E968" s="5">
        <f>IF(OR($C968="",$D968=""),"",NETWORKDAYS.INTL($C968,$D968,IF('Ayarlar'!$B$2="Pazartesi–Cumartesi",11,1),'Resmî tatiller'!$A$2:$A$400)-0.5*SUMPRODUCT(('Resmî tatiller'!$C$2:$C$400&lt;&gt;"")*('Resmî tatiller'!$C$2:$C$400&gt;=$C968)*('Resmî tatiller'!$C$2:$C$400&lt;=$D968)*(WEEKDAY('Resmî tatiller'!$C$2:$C$400,2)&lt;IF('Ayarlar'!$B$2="Pazartesi–Cumartesi",7,6))))</f>
        <v/>
      </c>
      <c r="F968" s="6" t="n"/>
      <c r="G968" s="5">
        <f>IF(OR($E968="",$B968&lt;&gt;"Yıllık izin"),0,$E968+N($F968))</f>
        <v/>
      </c>
    </row>
    <row r="969">
      <c r="C969" s="2" t="n"/>
      <c r="D969" s="2" t="n"/>
      <c r="E969" s="5">
        <f>IF(OR($C969="",$D969=""),"",NETWORKDAYS.INTL($C969,$D969,IF('Ayarlar'!$B$2="Pazartesi–Cumartesi",11,1),'Resmî tatiller'!$A$2:$A$400)-0.5*SUMPRODUCT(('Resmî tatiller'!$C$2:$C$400&lt;&gt;"")*('Resmî tatiller'!$C$2:$C$400&gt;=$C969)*('Resmî tatiller'!$C$2:$C$400&lt;=$D969)*(WEEKDAY('Resmî tatiller'!$C$2:$C$400,2)&lt;IF('Ayarlar'!$B$2="Pazartesi–Cumartesi",7,6))))</f>
        <v/>
      </c>
      <c r="F969" s="6" t="n"/>
      <c r="G969" s="5">
        <f>IF(OR($E969="",$B969&lt;&gt;"Yıllık izin"),0,$E969+N($F969))</f>
        <v/>
      </c>
    </row>
    <row r="970">
      <c r="C970" s="2" t="n"/>
      <c r="D970" s="2" t="n"/>
      <c r="E970" s="5">
        <f>IF(OR($C970="",$D970=""),"",NETWORKDAYS.INTL($C970,$D970,IF('Ayarlar'!$B$2="Pazartesi–Cumartesi",11,1),'Resmî tatiller'!$A$2:$A$400)-0.5*SUMPRODUCT(('Resmî tatiller'!$C$2:$C$400&lt;&gt;"")*('Resmî tatiller'!$C$2:$C$400&gt;=$C970)*('Resmî tatiller'!$C$2:$C$400&lt;=$D970)*(WEEKDAY('Resmî tatiller'!$C$2:$C$400,2)&lt;IF('Ayarlar'!$B$2="Pazartesi–Cumartesi",7,6))))</f>
        <v/>
      </c>
      <c r="F970" s="6" t="n"/>
      <c r="G970" s="5">
        <f>IF(OR($E970="",$B970&lt;&gt;"Yıllık izin"),0,$E970+N($F970))</f>
        <v/>
      </c>
    </row>
    <row r="971">
      <c r="C971" s="2" t="n"/>
      <c r="D971" s="2" t="n"/>
      <c r="E971" s="5">
        <f>IF(OR($C971="",$D971=""),"",NETWORKDAYS.INTL($C971,$D971,IF('Ayarlar'!$B$2="Pazartesi–Cumartesi",11,1),'Resmî tatiller'!$A$2:$A$400)-0.5*SUMPRODUCT(('Resmî tatiller'!$C$2:$C$400&lt;&gt;"")*('Resmî tatiller'!$C$2:$C$400&gt;=$C971)*('Resmî tatiller'!$C$2:$C$400&lt;=$D971)*(WEEKDAY('Resmî tatiller'!$C$2:$C$400,2)&lt;IF('Ayarlar'!$B$2="Pazartesi–Cumartesi",7,6))))</f>
        <v/>
      </c>
      <c r="F971" s="6" t="n"/>
      <c r="G971" s="5">
        <f>IF(OR($E971="",$B971&lt;&gt;"Yıllık izin"),0,$E971+N($F971))</f>
        <v/>
      </c>
    </row>
    <row r="972">
      <c r="C972" s="2" t="n"/>
      <c r="D972" s="2" t="n"/>
      <c r="E972" s="5">
        <f>IF(OR($C972="",$D972=""),"",NETWORKDAYS.INTL($C972,$D972,IF('Ayarlar'!$B$2="Pazartesi–Cumartesi",11,1),'Resmî tatiller'!$A$2:$A$400)-0.5*SUMPRODUCT(('Resmî tatiller'!$C$2:$C$400&lt;&gt;"")*('Resmî tatiller'!$C$2:$C$400&gt;=$C972)*('Resmî tatiller'!$C$2:$C$400&lt;=$D972)*(WEEKDAY('Resmî tatiller'!$C$2:$C$400,2)&lt;IF('Ayarlar'!$B$2="Pazartesi–Cumartesi",7,6))))</f>
        <v/>
      </c>
      <c r="F972" s="6" t="n"/>
      <c r="G972" s="5">
        <f>IF(OR($E972="",$B972&lt;&gt;"Yıllık izin"),0,$E972+N($F972))</f>
        <v/>
      </c>
    </row>
    <row r="973">
      <c r="C973" s="2" t="n"/>
      <c r="D973" s="2" t="n"/>
      <c r="E973" s="5">
        <f>IF(OR($C973="",$D973=""),"",NETWORKDAYS.INTL($C973,$D973,IF('Ayarlar'!$B$2="Pazartesi–Cumartesi",11,1),'Resmî tatiller'!$A$2:$A$400)-0.5*SUMPRODUCT(('Resmî tatiller'!$C$2:$C$400&lt;&gt;"")*('Resmî tatiller'!$C$2:$C$400&gt;=$C973)*('Resmî tatiller'!$C$2:$C$400&lt;=$D973)*(WEEKDAY('Resmî tatiller'!$C$2:$C$400,2)&lt;IF('Ayarlar'!$B$2="Pazartesi–Cumartesi",7,6))))</f>
        <v/>
      </c>
      <c r="F973" s="6" t="n"/>
      <c r="G973" s="5">
        <f>IF(OR($E973="",$B973&lt;&gt;"Yıllık izin"),0,$E973+N($F973))</f>
        <v/>
      </c>
    </row>
    <row r="974">
      <c r="C974" s="2" t="n"/>
      <c r="D974" s="2" t="n"/>
      <c r="E974" s="5">
        <f>IF(OR($C974="",$D974=""),"",NETWORKDAYS.INTL($C974,$D974,IF('Ayarlar'!$B$2="Pazartesi–Cumartesi",11,1),'Resmî tatiller'!$A$2:$A$400)-0.5*SUMPRODUCT(('Resmî tatiller'!$C$2:$C$400&lt;&gt;"")*('Resmî tatiller'!$C$2:$C$400&gt;=$C974)*('Resmî tatiller'!$C$2:$C$400&lt;=$D974)*(WEEKDAY('Resmî tatiller'!$C$2:$C$400,2)&lt;IF('Ayarlar'!$B$2="Pazartesi–Cumartesi",7,6))))</f>
        <v/>
      </c>
      <c r="F974" s="6" t="n"/>
      <c r="G974" s="5">
        <f>IF(OR($E974="",$B974&lt;&gt;"Yıllık izin"),0,$E974+N($F974))</f>
        <v/>
      </c>
    </row>
    <row r="975">
      <c r="C975" s="2" t="n"/>
      <c r="D975" s="2" t="n"/>
      <c r="E975" s="5">
        <f>IF(OR($C975="",$D975=""),"",NETWORKDAYS.INTL($C975,$D975,IF('Ayarlar'!$B$2="Pazartesi–Cumartesi",11,1),'Resmî tatiller'!$A$2:$A$400)-0.5*SUMPRODUCT(('Resmî tatiller'!$C$2:$C$400&lt;&gt;"")*('Resmî tatiller'!$C$2:$C$400&gt;=$C975)*('Resmî tatiller'!$C$2:$C$400&lt;=$D975)*(WEEKDAY('Resmî tatiller'!$C$2:$C$400,2)&lt;IF('Ayarlar'!$B$2="Pazartesi–Cumartesi",7,6))))</f>
        <v/>
      </c>
      <c r="F975" s="6" t="n"/>
      <c r="G975" s="5">
        <f>IF(OR($E975="",$B975&lt;&gt;"Yıllık izin"),0,$E975+N($F975))</f>
        <v/>
      </c>
    </row>
    <row r="976">
      <c r="C976" s="2" t="n"/>
      <c r="D976" s="2" t="n"/>
      <c r="E976" s="5">
        <f>IF(OR($C976="",$D976=""),"",NETWORKDAYS.INTL($C976,$D976,IF('Ayarlar'!$B$2="Pazartesi–Cumartesi",11,1),'Resmî tatiller'!$A$2:$A$400)-0.5*SUMPRODUCT(('Resmî tatiller'!$C$2:$C$400&lt;&gt;"")*('Resmî tatiller'!$C$2:$C$400&gt;=$C976)*('Resmî tatiller'!$C$2:$C$400&lt;=$D976)*(WEEKDAY('Resmî tatiller'!$C$2:$C$400,2)&lt;IF('Ayarlar'!$B$2="Pazartesi–Cumartesi",7,6))))</f>
        <v/>
      </c>
      <c r="F976" s="6" t="n"/>
      <c r="G976" s="5">
        <f>IF(OR($E976="",$B976&lt;&gt;"Yıllık izin"),0,$E976+N($F976))</f>
        <v/>
      </c>
    </row>
    <row r="977">
      <c r="C977" s="2" t="n"/>
      <c r="D977" s="2" t="n"/>
      <c r="E977" s="5">
        <f>IF(OR($C977="",$D977=""),"",NETWORKDAYS.INTL($C977,$D977,IF('Ayarlar'!$B$2="Pazartesi–Cumartesi",11,1),'Resmî tatiller'!$A$2:$A$400)-0.5*SUMPRODUCT(('Resmî tatiller'!$C$2:$C$400&lt;&gt;"")*('Resmî tatiller'!$C$2:$C$400&gt;=$C977)*('Resmî tatiller'!$C$2:$C$400&lt;=$D977)*(WEEKDAY('Resmî tatiller'!$C$2:$C$400,2)&lt;IF('Ayarlar'!$B$2="Pazartesi–Cumartesi",7,6))))</f>
        <v/>
      </c>
      <c r="F977" s="6" t="n"/>
      <c r="G977" s="5">
        <f>IF(OR($E977="",$B977&lt;&gt;"Yıllık izin"),0,$E977+N($F977))</f>
        <v/>
      </c>
    </row>
    <row r="978">
      <c r="C978" s="2" t="n"/>
      <c r="D978" s="2" t="n"/>
      <c r="E978" s="5">
        <f>IF(OR($C978="",$D978=""),"",NETWORKDAYS.INTL($C978,$D978,IF('Ayarlar'!$B$2="Pazartesi–Cumartesi",11,1),'Resmî tatiller'!$A$2:$A$400)-0.5*SUMPRODUCT(('Resmî tatiller'!$C$2:$C$400&lt;&gt;"")*('Resmî tatiller'!$C$2:$C$400&gt;=$C978)*('Resmî tatiller'!$C$2:$C$400&lt;=$D978)*(WEEKDAY('Resmî tatiller'!$C$2:$C$400,2)&lt;IF('Ayarlar'!$B$2="Pazartesi–Cumartesi",7,6))))</f>
        <v/>
      </c>
      <c r="F978" s="6" t="n"/>
      <c r="G978" s="5">
        <f>IF(OR($E978="",$B978&lt;&gt;"Yıllık izin"),0,$E978+N($F978))</f>
        <v/>
      </c>
    </row>
    <row r="979">
      <c r="C979" s="2" t="n"/>
      <c r="D979" s="2" t="n"/>
      <c r="E979" s="5">
        <f>IF(OR($C979="",$D979=""),"",NETWORKDAYS.INTL($C979,$D979,IF('Ayarlar'!$B$2="Pazartesi–Cumartesi",11,1),'Resmî tatiller'!$A$2:$A$400)-0.5*SUMPRODUCT(('Resmî tatiller'!$C$2:$C$400&lt;&gt;"")*('Resmî tatiller'!$C$2:$C$400&gt;=$C979)*('Resmî tatiller'!$C$2:$C$400&lt;=$D979)*(WEEKDAY('Resmî tatiller'!$C$2:$C$400,2)&lt;IF('Ayarlar'!$B$2="Pazartesi–Cumartesi",7,6))))</f>
        <v/>
      </c>
      <c r="F979" s="6" t="n"/>
      <c r="G979" s="5">
        <f>IF(OR($E979="",$B979&lt;&gt;"Yıllık izin"),0,$E979+N($F979))</f>
        <v/>
      </c>
    </row>
    <row r="980">
      <c r="C980" s="2" t="n"/>
      <c r="D980" s="2" t="n"/>
      <c r="E980" s="5">
        <f>IF(OR($C980="",$D980=""),"",NETWORKDAYS.INTL($C980,$D980,IF('Ayarlar'!$B$2="Pazartesi–Cumartesi",11,1),'Resmî tatiller'!$A$2:$A$400)-0.5*SUMPRODUCT(('Resmî tatiller'!$C$2:$C$400&lt;&gt;"")*('Resmî tatiller'!$C$2:$C$400&gt;=$C980)*('Resmî tatiller'!$C$2:$C$400&lt;=$D980)*(WEEKDAY('Resmî tatiller'!$C$2:$C$400,2)&lt;IF('Ayarlar'!$B$2="Pazartesi–Cumartesi",7,6))))</f>
        <v/>
      </c>
      <c r="F980" s="6" t="n"/>
      <c r="G980" s="5">
        <f>IF(OR($E980="",$B980&lt;&gt;"Yıllık izin"),0,$E980+N($F980))</f>
        <v/>
      </c>
    </row>
    <row r="981">
      <c r="C981" s="2" t="n"/>
      <c r="D981" s="2" t="n"/>
      <c r="E981" s="5">
        <f>IF(OR($C981="",$D981=""),"",NETWORKDAYS.INTL($C981,$D981,IF('Ayarlar'!$B$2="Pazartesi–Cumartesi",11,1),'Resmî tatiller'!$A$2:$A$400)-0.5*SUMPRODUCT(('Resmî tatiller'!$C$2:$C$400&lt;&gt;"")*('Resmî tatiller'!$C$2:$C$400&gt;=$C981)*('Resmî tatiller'!$C$2:$C$400&lt;=$D981)*(WEEKDAY('Resmî tatiller'!$C$2:$C$400,2)&lt;IF('Ayarlar'!$B$2="Pazartesi–Cumartesi",7,6))))</f>
        <v/>
      </c>
      <c r="F981" s="6" t="n"/>
      <c r="G981" s="5">
        <f>IF(OR($E981="",$B981&lt;&gt;"Yıllık izin"),0,$E981+N($F981))</f>
        <v/>
      </c>
    </row>
    <row r="982">
      <c r="C982" s="2" t="n"/>
      <c r="D982" s="2" t="n"/>
      <c r="E982" s="5">
        <f>IF(OR($C982="",$D982=""),"",NETWORKDAYS.INTL($C982,$D982,IF('Ayarlar'!$B$2="Pazartesi–Cumartesi",11,1),'Resmî tatiller'!$A$2:$A$400)-0.5*SUMPRODUCT(('Resmî tatiller'!$C$2:$C$400&lt;&gt;"")*('Resmî tatiller'!$C$2:$C$400&gt;=$C982)*('Resmî tatiller'!$C$2:$C$400&lt;=$D982)*(WEEKDAY('Resmî tatiller'!$C$2:$C$400,2)&lt;IF('Ayarlar'!$B$2="Pazartesi–Cumartesi",7,6))))</f>
        <v/>
      </c>
      <c r="F982" s="6" t="n"/>
      <c r="G982" s="5">
        <f>IF(OR($E982="",$B982&lt;&gt;"Yıllık izin"),0,$E982+N($F982))</f>
        <v/>
      </c>
    </row>
    <row r="983">
      <c r="C983" s="2" t="n"/>
      <c r="D983" s="2" t="n"/>
      <c r="E983" s="5">
        <f>IF(OR($C983="",$D983=""),"",NETWORKDAYS.INTL($C983,$D983,IF('Ayarlar'!$B$2="Pazartesi–Cumartesi",11,1),'Resmî tatiller'!$A$2:$A$400)-0.5*SUMPRODUCT(('Resmî tatiller'!$C$2:$C$400&lt;&gt;"")*('Resmî tatiller'!$C$2:$C$400&gt;=$C983)*('Resmî tatiller'!$C$2:$C$400&lt;=$D983)*(WEEKDAY('Resmî tatiller'!$C$2:$C$400,2)&lt;IF('Ayarlar'!$B$2="Pazartesi–Cumartesi",7,6))))</f>
        <v/>
      </c>
      <c r="F983" s="6" t="n"/>
      <c r="G983" s="5">
        <f>IF(OR($E983="",$B983&lt;&gt;"Yıllık izin"),0,$E983+N($F983))</f>
        <v/>
      </c>
    </row>
    <row r="984">
      <c r="C984" s="2" t="n"/>
      <c r="D984" s="2" t="n"/>
      <c r="E984" s="5">
        <f>IF(OR($C984="",$D984=""),"",NETWORKDAYS.INTL($C984,$D984,IF('Ayarlar'!$B$2="Pazartesi–Cumartesi",11,1),'Resmî tatiller'!$A$2:$A$400)-0.5*SUMPRODUCT(('Resmî tatiller'!$C$2:$C$400&lt;&gt;"")*('Resmî tatiller'!$C$2:$C$400&gt;=$C984)*('Resmî tatiller'!$C$2:$C$400&lt;=$D984)*(WEEKDAY('Resmî tatiller'!$C$2:$C$400,2)&lt;IF('Ayarlar'!$B$2="Pazartesi–Cumartesi",7,6))))</f>
        <v/>
      </c>
      <c r="F984" s="6" t="n"/>
      <c r="G984" s="5">
        <f>IF(OR($E984="",$B984&lt;&gt;"Yıllık izin"),0,$E984+N($F984))</f>
        <v/>
      </c>
    </row>
    <row r="985">
      <c r="C985" s="2" t="n"/>
      <c r="D985" s="2" t="n"/>
      <c r="E985" s="5">
        <f>IF(OR($C985="",$D985=""),"",NETWORKDAYS.INTL($C985,$D985,IF('Ayarlar'!$B$2="Pazartesi–Cumartesi",11,1),'Resmî tatiller'!$A$2:$A$400)-0.5*SUMPRODUCT(('Resmî tatiller'!$C$2:$C$400&lt;&gt;"")*('Resmî tatiller'!$C$2:$C$400&gt;=$C985)*('Resmî tatiller'!$C$2:$C$400&lt;=$D985)*(WEEKDAY('Resmî tatiller'!$C$2:$C$400,2)&lt;IF('Ayarlar'!$B$2="Pazartesi–Cumartesi",7,6))))</f>
        <v/>
      </c>
      <c r="F985" s="6" t="n"/>
      <c r="G985" s="5">
        <f>IF(OR($E985="",$B985&lt;&gt;"Yıllık izin"),0,$E985+N($F985))</f>
        <v/>
      </c>
    </row>
    <row r="986">
      <c r="C986" s="2" t="n"/>
      <c r="D986" s="2" t="n"/>
      <c r="E986" s="5">
        <f>IF(OR($C986="",$D986=""),"",NETWORKDAYS.INTL($C986,$D986,IF('Ayarlar'!$B$2="Pazartesi–Cumartesi",11,1),'Resmî tatiller'!$A$2:$A$400)-0.5*SUMPRODUCT(('Resmî tatiller'!$C$2:$C$400&lt;&gt;"")*('Resmî tatiller'!$C$2:$C$400&gt;=$C986)*('Resmî tatiller'!$C$2:$C$400&lt;=$D986)*(WEEKDAY('Resmî tatiller'!$C$2:$C$400,2)&lt;IF('Ayarlar'!$B$2="Pazartesi–Cumartesi",7,6))))</f>
        <v/>
      </c>
      <c r="F986" s="6" t="n"/>
      <c r="G986" s="5">
        <f>IF(OR($E986="",$B986&lt;&gt;"Yıllık izin"),0,$E986+N($F986))</f>
        <v/>
      </c>
    </row>
    <row r="987">
      <c r="C987" s="2" t="n"/>
      <c r="D987" s="2" t="n"/>
      <c r="E987" s="5">
        <f>IF(OR($C987="",$D987=""),"",NETWORKDAYS.INTL($C987,$D987,IF('Ayarlar'!$B$2="Pazartesi–Cumartesi",11,1),'Resmî tatiller'!$A$2:$A$400)-0.5*SUMPRODUCT(('Resmî tatiller'!$C$2:$C$400&lt;&gt;"")*('Resmî tatiller'!$C$2:$C$400&gt;=$C987)*('Resmî tatiller'!$C$2:$C$400&lt;=$D987)*(WEEKDAY('Resmî tatiller'!$C$2:$C$400,2)&lt;IF('Ayarlar'!$B$2="Pazartesi–Cumartesi",7,6))))</f>
        <v/>
      </c>
      <c r="F987" s="6" t="n"/>
      <c r="G987" s="5">
        <f>IF(OR($E987="",$B987&lt;&gt;"Yıllık izin"),0,$E987+N($F987))</f>
        <v/>
      </c>
    </row>
    <row r="988">
      <c r="C988" s="2" t="n"/>
      <c r="D988" s="2" t="n"/>
      <c r="E988" s="5">
        <f>IF(OR($C988="",$D988=""),"",NETWORKDAYS.INTL($C988,$D988,IF('Ayarlar'!$B$2="Pazartesi–Cumartesi",11,1),'Resmî tatiller'!$A$2:$A$400)-0.5*SUMPRODUCT(('Resmî tatiller'!$C$2:$C$400&lt;&gt;"")*('Resmî tatiller'!$C$2:$C$400&gt;=$C988)*('Resmî tatiller'!$C$2:$C$400&lt;=$D988)*(WEEKDAY('Resmî tatiller'!$C$2:$C$400,2)&lt;IF('Ayarlar'!$B$2="Pazartesi–Cumartesi",7,6))))</f>
        <v/>
      </c>
      <c r="F988" s="6" t="n"/>
      <c r="G988" s="5">
        <f>IF(OR($E988="",$B988&lt;&gt;"Yıllık izin"),0,$E988+N($F988))</f>
        <v/>
      </c>
    </row>
    <row r="989">
      <c r="C989" s="2" t="n"/>
      <c r="D989" s="2" t="n"/>
      <c r="E989" s="5">
        <f>IF(OR($C989="",$D989=""),"",NETWORKDAYS.INTL($C989,$D989,IF('Ayarlar'!$B$2="Pazartesi–Cumartesi",11,1),'Resmî tatiller'!$A$2:$A$400)-0.5*SUMPRODUCT(('Resmî tatiller'!$C$2:$C$400&lt;&gt;"")*('Resmî tatiller'!$C$2:$C$400&gt;=$C989)*('Resmî tatiller'!$C$2:$C$400&lt;=$D989)*(WEEKDAY('Resmî tatiller'!$C$2:$C$400,2)&lt;IF('Ayarlar'!$B$2="Pazartesi–Cumartesi",7,6))))</f>
        <v/>
      </c>
      <c r="F989" s="6" t="n"/>
      <c r="G989" s="5">
        <f>IF(OR($E989="",$B989&lt;&gt;"Yıllık izin"),0,$E989+N($F989))</f>
        <v/>
      </c>
    </row>
    <row r="990">
      <c r="C990" s="2" t="n"/>
      <c r="D990" s="2" t="n"/>
      <c r="E990" s="5">
        <f>IF(OR($C990="",$D990=""),"",NETWORKDAYS.INTL($C990,$D990,IF('Ayarlar'!$B$2="Pazartesi–Cumartesi",11,1),'Resmî tatiller'!$A$2:$A$400)-0.5*SUMPRODUCT(('Resmî tatiller'!$C$2:$C$400&lt;&gt;"")*('Resmî tatiller'!$C$2:$C$400&gt;=$C990)*('Resmî tatiller'!$C$2:$C$400&lt;=$D990)*(WEEKDAY('Resmî tatiller'!$C$2:$C$400,2)&lt;IF('Ayarlar'!$B$2="Pazartesi–Cumartesi",7,6))))</f>
        <v/>
      </c>
      <c r="F990" s="6" t="n"/>
      <c r="G990" s="5">
        <f>IF(OR($E990="",$B990&lt;&gt;"Yıllık izin"),0,$E990+N($F990))</f>
        <v/>
      </c>
    </row>
    <row r="991">
      <c r="C991" s="2" t="n"/>
      <c r="D991" s="2" t="n"/>
      <c r="E991" s="5">
        <f>IF(OR($C991="",$D991=""),"",NETWORKDAYS.INTL($C991,$D991,IF('Ayarlar'!$B$2="Pazartesi–Cumartesi",11,1),'Resmî tatiller'!$A$2:$A$400)-0.5*SUMPRODUCT(('Resmî tatiller'!$C$2:$C$400&lt;&gt;"")*('Resmî tatiller'!$C$2:$C$400&gt;=$C991)*('Resmî tatiller'!$C$2:$C$400&lt;=$D991)*(WEEKDAY('Resmî tatiller'!$C$2:$C$400,2)&lt;IF('Ayarlar'!$B$2="Pazartesi–Cumartesi",7,6))))</f>
        <v/>
      </c>
      <c r="F991" s="6" t="n"/>
      <c r="G991" s="5">
        <f>IF(OR($E991="",$B991&lt;&gt;"Yıllık izin"),0,$E991+N($F991))</f>
        <v/>
      </c>
    </row>
    <row r="992">
      <c r="C992" s="2" t="n"/>
      <c r="D992" s="2" t="n"/>
      <c r="E992" s="5">
        <f>IF(OR($C992="",$D992=""),"",NETWORKDAYS.INTL($C992,$D992,IF('Ayarlar'!$B$2="Pazartesi–Cumartesi",11,1),'Resmî tatiller'!$A$2:$A$400)-0.5*SUMPRODUCT(('Resmî tatiller'!$C$2:$C$400&lt;&gt;"")*('Resmî tatiller'!$C$2:$C$400&gt;=$C992)*('Resmî tatiller'!$C$2:$C$400&lt;=$D992)*(WEEKDAY('Resmî tatiller'!$C$2:$C$400,2)&lt;IF('Ayarlar'!$B$2="Pazartesi–Cumartesi",7,6))))</f>
        <v/>
      </c>
      <c r="F992" s="6" t="n"/>
      <c r="G992" s="5">
        <f>IF(OR($E992="",$B992&lt;&gt;"Yıllık izin"),0,$E992+N($F992))</f>
        <v/>
      </c>
    </row>
    <row r="993">
      <c r="C993" s="2" t="n"/>
      <c r="D993" s="2" t="n"/>
      <c r="E993" s="5">
        <f>IF(OR($C993="",$D993=""),"",NETWORKDAYS.INTL($C993,$D993,IF('Ayarlar'!$B$2="Pazartesi–Cumartesi",11,1),'Resmî tatiller'!$A$2:$A$400)-0.5*SUMPRODUCT(('Resmî tatiller'!$C$2:$C$400&lt;&gt;"")*('Resmî tatiller'!$C$2:$C$400&gt;=$C993)*('Resmî tatiller'!$C$2:$C$400&lt;=$D993)*(WEEKDAY('Resmî tatiller'!$C$2:$C$400,2)&lt;IF('Ayarlar'!$B$2="Pazartesi–Cumartesi",7,6))))</f>
        <v/>
      </c>
      <c r="F993" s="6" t="n"/>
      <c r="G993" s="5">
        <f>IF(OR($E993="",$B993&lt;&gt;"Yıllık izin"),0,$E993+N($F993))</f>
        <v/>
      </c>
    </row>
    <row r="994">
      <c r="C994" s="2" t="n"/>
      <c r="D994" s="2" t="n"/>
      <c r="E994" s="5">
        <f>IF(OR($C994="",$D994=""),"",NETWORKDAYS.INTL($C994,$D994,IF('Ayarlar'!$B$2="Pazartesi–Cumartesi",11,1),'Resmî tatiller'!$A$2:$A$400)-0.5*SUMPRODUCT(('Resmî tatiller'!$C$2:$C$400&lt;&gt;"")*('Resmî tatiller'!$C$2:$C$400&gt;=$C994)*('Resmî tatiller'!$C$2:$C$400&lt;=$D994)*(WEEKDAY('Resmî tatiller'!$C$2:$C$400,2)&lt;IF('Ayarlar'!$B$2="Pazartesi–Cumartesi",7,6))))</f>
        <v/>
      </c>
      <c r="F994" s="6" t="n"/>
      <c r="G994" s="5">
        <f>IF(OR($E994="",$B994&lt;&gt;"Yıllık izin"),0,$E994+N($F994))</f>
        <v/>
      </c>
    </row>
    <row r="995">
      <c r="C995" s="2" t="n"/>
      <c r="D995" s="2" t="n"/>
      <c r="E995" s="5">
        <f>IF(OR($C995="",$D995=""),"",NETWORKDAYS.INTL($C995,$D995,IF('Ayarlar'!$B$2="Pazartesi–Cumartesi",11,1),'Resmî tatiller'!$A$2:$A$400)-0.5*SUMPRODUCT(('Resmî tatiller'!$C$2:$C$400&lt;&gt;"")*('Resmî tatiller'!$C$2:$C$400&gt;=$C995)*('Resmî tatiller'!$C$2:$C$400&lt;=$D995)*(WEEKDAY('Resmî tatiller'!$C$2:$C$400,2)&lt;IF('Ayarlar'!$B$2="Pazartesi–Cumartesi",7,6))))</f>
        <v/>
      </c>
      <c r="F995" s="6" t="n"/>
      <c r="G995" s="5">
        <f>IF(OR($E995="",$B995&lt;&gt;"Yıllık izin"),0,$E995+N($F995))</f>
        <v/>
      </c>
    </row>
    <row r="996">
      <c r="C996" s="2" t="n"/>
      <c r="D996" s="2" t="n"/>
      <c r="E996" s="5">
        <f>IF(OR($C996="",$D996=""),"",NETWORKDAYS.INTL($C996,$D996,IF('Ayarlar'!$B$2="Pazartesi–Cumartesi",11,1),'Resmî tatiller'!$A$2:$A$400)-0.5*SUMPRODUCT(('Resmî tatiller'!$C$2:$C$400&lt;&gt;"")*('Resmî tatiller'!$C$2:$C$400&gt;=$C996)*('Resmî tatiller'!$C$2:$C$400&lt;=$D996)*(WEEKDAY('Resmî tatiller'!$C$2:$C$400,2)&lt;IF('Ayarlar'!$B$2="Pazartesi–Cumartesi",7,6))))</f>
        <v/>
      </c>
      <c r="F996" s="6" t="n"/>
      <c r="G996" s="5">
        <f>IF(OR($E996="",$B996&lt;&gt;"Yıllık izin"),0,$E996+N($F996))</f>
        <v/>
      </c>
    </row>
    <row r="997">
      <c r="C997" s="2" t="n"/>
      <c r="D997" s="2" t="n"/>
      <c r="E997" s="5">
        <f>IF(OR($C997="",$D997=""),"",NETWORKDAYS.INTL($C997,$D997,IF('Ayarlar'!$B$2="Pazartesi–Cumartesi",11,1),'Resmî tatiller'!$A$2:$A$400)-0.5*SUMPRODUCT(('Resmî tatiller'!$C$2:$C$400&lt;&gt;"")*('Resmî tatiller'!$C$2:$C$400&gt;=$C997)*('Resmî tatiller'!$C$2:$C$400&lt;=$D997)*(WEEKDAY('Resmî tatiller'!$C$2:$C$400,2)&lt;IF('Ayarlar'!$B$2="Pazartesi–Cumartesi",7,6))))</f>
        <v/>
      </c>
      <c r="F997" s="6" t="n"/>
      <c r="G997" s="5">
        <f>IF(OR($E997="",$B997&lt;&gt;"Yıllık izin"),0,$E997+N($F997))</f>
        <v/>
      </c>
    </row>
    <row r="998">
      <c r="C998" s="2" t="n"/>
      <c r="D998" s="2" t="n"/>
      <c r="E998" s="5">
        <f>IF(OR($C998="",$D998=""),"",NETWORKDAYS.INTL($C998,$D998,IF('Ayarlar'!$B$2="Pazartesi–Cumartesi",11,1),'Resmî tatiller'!$A$2:$A$400)-0.5*SUMPRODUCT(('Resmî tatiller'!$C$2:$C$400&lt;&gt;"")*('Resmî tatiller'!$C$2:$C$400&gt;=$C998)*('Resmî tatiller'!$C$2:$C$400&lt;=$D998)*(WEEKDAY('Resmî tatiller'!$C$2:$C$400,2)&lt;IF('Ayarlar'!$B$2="Pazartesi–Cumartesi",7,6))))</f>
        <v/>
      </c>
      <c r="F998" s="6" t="n"/>
      <c r="G998" s="5">
        <f>IF(OR($E998="",$B998&lt;&gt;"Yıllık izin"),0,$E998+N($F998))</f>
        <v/>
      </c>
    </row>
    <row r="999">
      <c r="C999" s="2" t="n"/>
      <c r="D999" s="2" t="n"/>
      <c r="E999" s="5">
        <f>IF(OR($C999="",$D999=""),"",NETWORKDAYS.INTL($C999,$D999,IF('Ayarlar'!$B$2="Pazartesi–Cumartesi",11,1),'Resmî tatiller'!$A$2:$A$400)-0.5*SUMPRODUCT(('Resmî tatiller'!$C$2:$C$400&lt;&gt;"")*('Resmî tatiller'!$C$2:$C$400&gt;=$C999)*('Resmî tatiller'!$C$2:$C$400&lt;=$D999)*(WEEKDAY('Resmî tatiller'!$C$2:$C$400,2)&lt;IF('Ayarlar'!$B$2="Pazartesi–Cumartesi",7,6))))</f>
        <v/>
      </c>
      <c r="F999" s="6" t="n"/>
      <c r="G999" s="5">
        <f>IF(OR($E999="",$B999&lt;&gt;"Yıllık izin"),0,$E999+N($F999))</f>
        <v/>
      </c>
    </row>
    <row r="1000">
      <c r="C1000" s="2" t="n"/>
      <c r="D1000" s="2" t="n"/>
      <c r="E1000" s="5">
        <f>IF(OR($C1000="",$D1000=""),"",NETWORKDAYS.INTL($C1000,$D1000,IF('Ayarlar'!$B$2="Pazartesi–Cumartesi",11,1),'Resmî tatiller'!$A$2:$A$400)-0.5*SUMPRODUCT(('Resmî tatiller'!$C$2:$C$400&lt;&gt;"")*('Resmî tatiller'!$C$2:$C$400&gt;=$C1000)*('Resmî tatiller'!$C$2:$C$400&lt;=$D1000)*(WEEKDAY('Resmî tatiller'!$C$2:$C$400,2)&lt;IF('Ayarlar'!$B$2="Pazartesi–Cumartesi",7,6))))</f>
        <v/>
      </c>
      <c r="F1000" s="6" t="n"/>
      <c r="G1000" s="5">
        <f>IF(OR($E1000="",$B1000&lt;&gt;"Yıllık izin"),0,$E1000+N($F1000))</f>
        <v/>
      </c>
    </row>
    <row r="1001">
      <c r="C1001" s="2" t="n"/>
      <c r="D1001" s="2" t="n"/>
      <c r="E1001" s="5">
        <f>IF(OR($C1001="",$D1001=""),"",NETWORKDAYS.INTL($C1001,$D1001,IF('Ayarlar'!$B$2="Pazartesi–Cumartesi",11,1),'Resmî tatiller'!$A$2:$A$400)-0.5*SUMPRODUCT(('Resmî tatiller'!$C$2:$C$400&lt;&gt;"")*('Resmî tatiller'!$C$2:$C$400&gt;=$C1001)*('Resmî tatiller'!$C$2:$C$400&lt;=$D1001)*(WEEKDAY('Resmî tatiller'!$C$2:$C$400,2)&lt;IF('Ayarlar'!$B$2="Pazartesi–Cumartesi",7,6))))</f>
        <v/>
      </c>
      <c r="F1001" s="6" t="n"/>
      <c r="G1001" s="5">
        <f>IF(OR($E1001="",$B1001&lt;&gt;"Yıllık izin"),0,$E1001+N($F1001))</f>
        <v/>
      </c>
    </row>
  </sheetData>
  <dataValidations count="2">
    <dataValidation sqref="A2:A1001" showDropDown="0" showInputMessage="0" showErrorMessage="0" allowBlank="1" type="list">
      <formula1>'Çalışanlar'!$A$2:$A$201</formula1>
    </dataValidation>
    <dataValidation sqref="B2:B1001" showDropDown="0" showInputMessage="0" showErrorMessage="0" allowBlank="1" type="list">
      <formula1>"Yıllık izin,Mazeret izni,Ücretsiz izin,Rapor,Serbest zaman,Diğer"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46" customWidth="1" min="2" max="2"/>
    <col width="16" customWidth="1" min="3" max="3"/>
    <col width="46" customWidth="1" min="4" max="4"/>
  </cols>
  <sheetData>
    <row r="1" ht="36" customHeight="1">
      <c r="A1" s="1" t="inlineStr">
        <is>
          <t>Tarih</t>
        </is>
      </c>
      <c r="B1" s="1" t="inlineStr">
        <is>
          <t>Tatil</t>
        </is>
      </c>
      <c r="C1" s="1" t="inlineStr">
        <is>
          <t>Yarım gün (arife)</t>
        </is>
      </c>
      <c r="D1" s="1" t="inlineStr">
        <is>
          <t>Arife adı</t>
        </is>
      </c>
    </row>
    <row r="2">
      <c r="A2" s="2" t="n">
        <v>46023</v>
      </c>
      <c r="B2" t="inlineStr">
        <is>
          <t>Yılbaşı</t>
        </is>
      </c>
      <c r="C2" s="2" t="n">
        <v>46100</v>
      </c>
      <c r="D2" t="inlineStr">
        <is>
          <t>Ramazan Bayramı Arifesi</t>
        </is>
      </c>
    </row>
    <row r="3">
      <c r="A3" s="2" t="n">
        <v>46101</v>
      </c>
      <c r="B3" t="inlineStr">
        <is>
          <t>Ramazan Bayramı 1. Gün</t>
        </is>
      </c>
      <c r="C3" s="2" t="n">
        <v>46168</v>
      </c>
      <c r="D3" t="inlineStr">
        <is>
          <t>Kurban Bayramı Arifesi</t>
        </is>
      </c>
    </row>
    <row r="4">
      <c r="A4" s="2" t="n">
        <v>46102</v>
      </c>
      <c r="B4" t="inlineStr">
        <is>
          <t>Ramazan Bayramı 2. Gün</t>
        </is>
      </c>
      <c r="C4" s="2" t="n">
        <v>46323</v>
      </c>
      <c r="D4" t="inlineStr">
        <is>
          <t>Cumhuriyet Bayramı Arifesi</t>
        </is>
      </c>
    </row>
    <row r="5">
      <c r="A5" s="2" t="n">
        <v>46103</v>
      </c>
      <c r="B5" t="inlineStr">
        <is>
          <t>Ramazan Bayramı 3. Gün</t>
        </is>
      </c>
      <c r="C5" s="2" t="n">
        <v>46454</v>
      </c>
      <c r="D5" t="inlineStr">
        <is>
          <t>Ramazan Bayramı Arifesi (Diyanet hesaplaması)</t>
        </is>
      </c>
    </row>
    <row r="6">
      <c r="A6" s="2" t="n">
        <v>46135</v>
      </c>
      <c r="B6" t="inlineStr">
        <is>
          <t>Ulusal Egemenlik ve Çocuk Bayramı</t>
        </is>
      </c>
      <c r="C6" s="2" t="n">
        <v>46522</v>
      </c>
      <c r="D6" t="inlineStr">
        <is>
          <t>Kurban Bayramı Arifesi (Diyanet hesaplaması)</t>
        </is>
      </c>
    </row>
    <row r="7">
      <c r="A7" s="2" t="n">
        <v>46143</v>
      </c>
      <c r="B7" t="inlineStr">
        <is>
          <t>Emek ve Dayanışma Günü</t>
        </is>
      </c>
      <c r="C7" s="2" t="n">
        <v>46688</v>
      </c>
      <c r="D7" t="inlineStr">
        <is>
          <t>Cumhuriyet Bayramı Arifesi</t>
        </is>
      </c>
    </row>
    <row r="8">
      <c r="A8" s="2" t="n">
        <v>46161</v>
      </c>
      <c r="B8" t="inlineStr">
        <is>
          <t>Atatürk'ü Anma, Gençlik ve Spor Bayramı</t>
        </is>
      </c>
      <c r="C8" s="2" t="n">
        <v>46808</v>
      </c>
      <c r="D8" t="inlineStr">
        <is>
          <t>Ramazan Bayramı Arifesi (Diyanet hesaplaması)</t>
        </is>
      </c>
    </row>
    <row r="9">
      <c r="A9" s="2" t="n">
        <v>46169</v>
      </c>
      <c r="B9" t="inlineStr">
        <is>
          <t>Kurban Bayramı 1. Gün</t>
        </is>
      </c>
      <c r="C9" s="2" t="n">
        <v>46877</v>
      </c>
      <c r="D9" t="inlineStr">
        <is>
          <t>Kurban Bayramı Arifesi (Diyanet hesaplaması)</t>
        </is>
      </c>
    </row>
    <row r="10">
      <c r="A10" s="2" t="n">
        <v>46170</v>
      </c>
      <c r="B10" t="inlineStr">
        <is>
          <t>Kurban Bayramı 2. Gün</t>
        </is>
      </c>
      <c r="C10" s="2" t="n">
        <v>47054</v>
      </c>
      <c r="D10" t="inlineStr">
        <is>
          <t>Cumhuriyet Bayramı Arifesi</t>
        </is>
      </c>
    </row>
    <row r="11">
      <c r="A11" s="2" t="n">
        <v>46171</v>
      </c>
      <c r="B11" t="inlineStr">
        <is>
          <t>Kurban Bayramı 3. Gün</t>
        </is>
      </c>
      <c r="C11" s="2" t="n">
        <v>47162</v>
      </c>
      <c r="D11" t="inlineStr">
        <is>
          <t>Ramazan Bayramı Arifesi (Diyanet hesaplaması)</t>
        </is>
      </c>
    </row>
    <row r="12">
      <c r="A12" s="2" t="n">
        <v>46172</v>
      </c>
      <c r="B12" t="inlineStr">
        <is>
          <t>Kurban Bayramı 4. Gün</t>
        </is>
      </c>
      <c r="C12" s="2" t="n">
        <v>47419</v>
      </c>
      <c r="D12" t="inlineStr">
        <is>
          <t>Cumhuriyet Bayramı Arifesi</t>
        </is>
      </c>
    </row>
    <row r="13">
      <c r="A13" s="2" t="n">
        <v>46218</v>
      </c>
      <c r="B13" t="inlineStr">
        <is>
          <t>Demokrasi ve Millî Birlik Günü</t>
        </is>
      </c>
      <c r="C13" s="2" t="n">
        <v>47517</v>
      </c>
      <c r="D13" t="inlineStr">
        <is>
          <t>Ramazan Bayramı Arifesi (Diyanet hesaplaması)</t>
        </is>
      </c>
    </row>
    <row r="14">
      <c r="A14" s="2" t="n">
        <v>46264</v>
      </c>
      <c r="B14" t="inlineStr">
        <is>
          <t>Zafer Bayramı</t>
        </is>
      </c>
      <c r="C14" s="2" t="n">
        <v>47585</v>
      </c>
      <c r="D14" t="inlineStr">
        <is>
          <t>Kurban Bayramı Arifesi (Diyanet hesaplaması)</t>
        </is>
      </c>
    </row>
    <row r="15">
      <c r="A15" s="2" t="n">
        <v>46324</v>
      </c>
      <c r="B15" t="inlineStr">
        <is>
          <t>Cumhuriyet Bayramı</t>
        </is>
      </c>
      <c r="C15" s="2" t="n">
        <v>47784</v>
      </c>
      <c r="D15" t="inlineStr">
        <is>
          <t>Cumhuriyet Bayramı Arifesi</t>
        </is>
      </c>
    </row>
    <row r="16">
      <c r="A16" s="2" t="n">
        <v>46388</v>
      </c>
      <c r="B16" t="inlineStr">
        <is>
          <t>Yılbaşı</t>
        </is>
      </c>
    </row>
    <row r="17">
      <c r="A17" s="2" t="n">
        <v>46455</v>
      </c>
      <c r="B17" t="inlineStr">
        <is>
          <t>Ramazan Bayramı 1. Gün (Diyanet hesaplaması)</t>
        </is>
      </c>
    </row>
    <row r="18">
      <c r="A18" s="2" t="n">
        <v>46456</v>
      </c>
      <c r="B18" t="inlineStr">
        <is>
          <t>Ramazan Bayramı 2. Gün (Diyanet hesaplaması)</t>
        </is>
      </c>
    </row>
    <row r="19">
      <c r="A19" s="2" t="n">
        <v>46457</v>
      </c>
      <c r="B19" t="inlineStr">
        <is>
          <t>Ramazan Bayramı 3. Gün (Diyanet hesaplaması)</t>
        </is>
      </c>
    </row>
    <row r="20">
      <c r="A20" s="2" t="n">
        <v>46500</v>
      </c>
      <c r="B20" t="inlineStr">
        <is>
          <t>Ulusal Egemenlik ve Çocuk Bayramı</t>
        </is>
      </c>
    </row>
    <row r="21">
      <c r="A21" s="2" t="n">
        <v>46508</v>
      </c>
      <c r="B21" t="inlineStr">
        <is>
          <t>Emek ve Dayanışma Günü</t>
        </is>
      </c>
    </row>
    <row r="22">
      <c r="A22" s="2" t="n">
        <v>46523</v>
      </c>
      <c r="B22" t="inlineStr">
        <is>
          <t>Kurban Bayramı 1. Gün (Diyanet hesaplaması)</t>
        </is>
      </c>
    </row>
    <row r="23">
      <c r="A23" s="2" t="n">
        <v>46524</v>
      </c>
      <c r="B23" t="inlineStr">
        <is>
          <t>Kurban Bayramı 2. Gün (Diyanet hesaplaması)</t>
        </is>
      </c>
    </row>
    <row r="24">
      <c r="A24" s="2" t="n">
        <v>46525</v>
      </c>
      <c r="B24" t="inlineStr">
        <is>
          <t>Kurban Bayramı 3. Gün (Diyanet hesaplaması)</t>
        </is>
      </c>
    </row>
    <row r="25">
      <c r="A25" s="2" t="n">
        <v>46526</v>
      </c>
      <c r="B25" t="inlineStr">
        <is>
          <t>Atatürk'ü Anma, Gençlik ve Spor Bayramı / Kurban Bayramı 4. Gün (Diyanet hesaplaması)</t>
        </is>
      </c>
    </row>
    <row r="26">
      <c r="A26" s="2" t="n">
        <v>46583</v>
      </c>
      <c r="B26" t="inlineStr">
        <is>
          <t>Demokrasi ve Millî Birlik Günü</t>
        </is>
      </c>
    </row>
    <row r="27">
      <c r="A27" s="2" t="n">
        <v>46629</v>
      </c>
      <c r="B27" t="inlineStr">
        <is>
          <t>Zafer Bayramı</t>
        </is>
      </c>
    </row>
    <row r="28">
      <c r="A28" s="2" t="n">
        <v>46689</v>
      </c>
      <c r="B28" t="inlineStr">
        <is>
          <t>Cumhuriyet Bayramı</t>
        </is>
      </c>
    </row>
    <row r="29">
      <c r="A29" s="2" t="n">
        <v>46753</v>
      </c>
      <c r="B29" t="inlineStr">
        <is>
          <t>Yılbaşı</t>
        </is>
      </c>
    </row>
    <row r="30">
      <c r="A30" s="2" t="n">
        <v>46809</v>
      </c>
      <c r="B30" t="inlineStr">
        <is>
          <t>Ramazan Bayramı 1. Gün (Diyanet hesaplaması)</t>
        </is>
      </c>
    </row>
    <row r="31">
      <c r="A31" s="2" t="n">
        <v>46810</v>
      </c>
      <c r="B31" t="inlineStr">
        <is>
          <t>Ramazan Bayramı 2. Gün (Diyanet hesaplaması)</t>
        </is>
      </c>
    </row>
    <row r="32">
      <c r="A32" s="2" t="n">
        <v>46811</v>
      </c>
      <c r="B32" t="inlineStr">
        <is>
          <t>Ramazan Bayramı 3. Gün (Diyanet hesaplaması)</t>
        </is>
      </c>
    </row>
    <row r="33">
      <c r="A33" s="2" t="n">
        <v>46866</v>
      </c>
      <c r="B33" t="inlineStr">
        <is>
          <t>Ulusal Egemenlik ve Çocuk Bayramı</t>
        </is>
      </c>
    </row>
    <row r="34">
      <c r="A34" s="2" t="n">
        <v>46874</v>
      </c>
      <c r="B34" t="inlineStr">
        <is>
          <t>Emek ve Dayanışma Günü</t>
        </is>
      </c>
    </row>
    <row r="35">
      <c r="A35" s="2" t="n">
        <v>46878</v>
      </c>
      <c r="B35" t="inlineStr">
        <is>
          <t>Kurban Bayramı 1. Gün (Diyanet hesaplaması)</t>
        </is>
      </c>
    </row>
    <row r="36">
      <c r="A36" s="2" t="n">
        <v>46879</v>
      </c>
      <c r="B36" t="inlineStr">
        <is>
          <t>Kurban Bayramı 2. Gün (Diyanet hesaplaması)</t>
        </is>
      </c>
    </row>
    <row r="37">
      <c r="A37" s="2" t="n">
        <v>46880</v>
      </c>
      <c r="B37" t="inlineStr">
        <is>
          <t>Kurban Bayramı 3. Gün (Diyanet hesaplaması)</t>
        </is>
      </c>
    </row>
    <row r="38">
      <c r="A38" s="2" t="n">
        <v>46881</v>
      </c>
      <c r="B38" t="inlineStr">
        <is>
          <t>Kurban Bayramı 4. Gün (Diyanet hesaplaması)</t>
        </is>
      </c>
    </row>
    <row r="39">
      <c r="A39" s="2" t="n">
        <v>46892</v>
      </c>
      <c r="B39" t="inlineStr">
        <is>
          <t>Atatürk'ü Anma, Gençlik ve Spor Bayramı</t>
        </is>
      </c>
    </row>
    <row r="40">
      <c r="A40" s="2" t="n">
        <v>46949</v>
      </c>
      <c r="B40" t="inlineStr">
        <is>
          <t>Demokrasi ve Millî Birlik Günü</t>
        </is>
      </c>
    </row>
    <row r="41">
      <c r="A41" s="2" t="n">
        <v>46995</v>
      </c>
      <c r="B41" t="inlineStr">
        <is>
          <t>Zafer Bayramı</t>
        </is>
      </c>
    </row>
    <row r="42">
      <c r="A42" s="2" t="n">
        <v>47055</v>
      </c>
      <c r="B42" t="inlineStr">
        <is>
          <t>Cumhuriyet Bayramı</t>
        </is>
      </c>
    </row>
    <row r="43">
      <c r="A43" s="2" t="n">
        <v>47119</v>
      </c>
      <c r="B43" t="inlineStr">
        <is>
          <t>Yılbaşı</t>
        </is>
      </c>
    </row>
    <row r="44">
      <c r="A44" s="2" t="n">
        <v>47163</v>
      </c>
      <c r="B44" t="inlineStr">
        <is>
          <t>Ramazan Bayramı 1. Gün (Diyanet hesaplaması)</t>
        </is>
      </c>
    </row>
    <row r="45">
      <c r="A45" s="2" t="n">
        <v>47164</v>
      </c>
      <c r="B45" t="inlineStr">
        <is>
          <t>Ramazan Bayramı 2. Gün (Diyanet hesaplaması)</t>
        </is>
      </c>
    </row>
    <row r="46">
      <c r="A46" s="2" t="n">
        <v>47165</v>
      </c>
      <c r="B46" t="inlineStr">
        <is>
          <t>Ramazan Bayramı 3. Gün (Diyanet hesaplaması)</t>
        </is>
      </c>
    </row>
    <row r="47">
      <c r="A47" s="2" t="n">
        <v>47231</v>
      </c>
      <c r="B47" t="inlineStr">
        <is>
          <t>Ulusal Egemenlik ve Çocuk Bayramı</t>
        </is>
      </c>
    </row>
    <row r="48">
      <c r="A48" s="2" t="n">
        <v>47232</v>
      </c>
      <c r="B48" t="inlineStr">
        <is>
          <t>Kurban Bayramı 1. Gün (Diyanet hesaplaması)</t>
        </is>
      </c>
    </row>
    <row r="49">
      <c r="A49" s="2" t="n">
        <v>47233</v>
      </c>
      <c r="B49" t="inlineStr">
        <is>
          <t>Kurban Bayramı 2. Gün (Diyanet hesaplaması)</t>
        </is>
      </c>
    </row>
    <row r="50">
      <c r="A50" s="2" t="n">
        <v>47234</v>
      </c>
      <c r="B50" t="inlineStr">
        <is>
          <t>Kurban Bayramı 3. Gün (Diyanet hesaplaması)</t>
        </is>
      </c>
    </row>
    <row r="51">
      <c r="A51" s="2" t="n">
        <v>47235</v>
      </c>
      <c r="B51" t="inlineStr">
        <is>
          <t>Kurban Bayramı 4. Gün (Diyanet hesaplaması)</t>
        </is>
      </c>
    </row>
    <row r="52">
      <c r="A52" s="2" t="n">
        <v>47239</v>
      </c>
      <c r="B52" t="inlineStr">
        <is>
          <t>Emek ve Dayanışma Günü</t>
        </is>
      </c>
    </row>
    <row r="53">
      <c r="A53" s="2" t="n">
        <v>47257</v>
      </c>
      <c r="B53" t="inlineStr">
        <is>
          <t>Atatürk'ü Anma, Gençlik ve Spor Bayramı</t>
        </is>
      </c>
    </row>
    <row r="54">
      <c r="A54" s="2" t="n">
        <v>47314</v>
      </c>
      <c r="B54" t="inlineStr">
        <is>
          <t>Demokrasi ve Millî Birlik Günü</t>
        </is>
      </c>
    </row>
    <row r="55">
      <c r="A55" s="2" t="n">
        <v>47360</v>
      </c>
      <c r="B55" t="inlineStr">
        <is>
          <t>Zafer Bayramı</t>
        </is>
      </c>
    </row>
    <row r="56">
      <c r="A56" s="2" t="n">
        <v>47420</v>
      </c>
      <c r="B56" t="inlineStr">
        <is>
          <t>Cumhuriyet Bayramı</t>
        </is>
      </c>
    </row>
    <row r="57">
      <c r="A57" s="2" t="n">
        <v>47484</v>
      </c>
      <c r="B57" t="inlineStr">
        <is>
          <t>Yılbaşı</t>
        </is>
      </c>
    </row>
    <row r="58">
      <c r="A58" s="2" t="n">
        <v>47518</v>
      </c>
      <c r="B58" t="inlineStr">
        <is>
          <t>Ramazan Bayramı 1. Gün (Diyanet hesaplaması)</t>
        </is>
      </c>
    </row>
    <row r="59">
      <c r="A59" s="2" t="n">
        <v>47519</v>
      </c>
      <c r="B59" t="inlineStr">
        <is>
          <t>Ramazan Bayramı 2. Gün (Diyanet hesaplaması)</t>
        </is>
      </c>
    </row>
    <row r="60">
      <c r="A60" s="2" t="n">
        <v>47520</v>
      </c>
      <c r="B60" t="inlineStr">
        <is>
          <t>Ramazan Bayramı 3. Gün (Diyanet hesaplaması)</t>
        </is>
      </c>
    </row>
    <row r="61">
      <c r="A61" s="2" t="n">
        <v>47586</v>
      </c>
      <c r="B61" t="inlineStr">
        <is>
          <t>Kurban Bayramı 1. Gün (Diyanet hesaplaması)</t>
        </is>
      </c>
    </row>
    <row r="62">
      <c r="A62" s="2" t="n">
        <v>47587</v>
      </c>
      <c r="B62" t="inlineStr">
        <is>
          <t>Kurban Bayramı 2. Gün (Diyanet hesaplaması)</t>
        </is>
      </c>
    </row>
    <row r="63">
      <c r="A63" s="2" t="n">
        <v>47588</v>
      </c>
      <c r="B63" t="inlineStr">
        <is>
          <t>Kurban Bayramı 3. Gün (Diyanet hesaplaması)</t>
        </is>
      </c>
    </row>
    <row r="64">
      <c r="A64" s="2" t="n">
        <v>47589</v>
      </c>
      <c r="B64" t="inlineStr">
        <is>
          <t>Kurban Bayramı 4. Gün (Diyanet hesaplaması)</t>
        </is>
      </c>
    </row>
    <row r="65">
      <c r="A65" s="2" t="n">
        <v>47596</v>
      </c>
      <c r="B65" t="inlineStr">
        <is>
          <t>Ulusal Egemenlik ve Çocuk Bayramı</t>
        </is>
      </c>
    </row>
    <row r="66">
      <c r="A66" s="2" t="n">
        <v>47604</v>
      </c>
      <c r="B66" t="inlineStr">
        <is>
          <t>Emek ve Dayanışma Günü</t>
        </is>
      </c>
    </row>
    <row r="67">
      <c r="A67" s="2" t="n">
        <v>47622</v>
      </c>
      <c r="B67" t="inlineStr">
        <is>
          <t>Atatürk'ü Anma, Gençlik ve Spor Bayramı</t>
        </is>
      </c>
    </row>
    <row r="68">
      <c r="A68" s="2" t="n">
        <v>47679</v>
      </c>
      <c r="B68" t="inlineStr">
        <is>
          <t>Demokrasi ve Millî Birlik Günü</t>
        </is>
      </c>
    </row>
    <row r="69">
      <c r="A69" s="2" t="n">
        <v>47725</v>
      </c>
      <c r="B69" t="inlineStr">
        <is>
          <t>Zafer Bayramı</t>
        </is>
      </c>
    </row>
    <row r="70">
      <c r="A70" s="2" t="n">
        <v>47785</v>
      </c>
      <c r="B70" t="inlineStr">
        <is>
          <t>Cumhuriyet Bayramı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24" customWidth="1" min="1" max="1"/>
    <col width="26" customWidth="1" min="2" max="2"/>
  </cols>
  <sheetData>
    <row r="1">
      <c r="A1" s="7" t="inlineStr">
        <is>
          <t>Ayar</t>
        </is>
      </c>
      <c r="B1" s="7" t="inlineStr">
        <is>
          <t>Değer</t>
        </is>
      </c>
    </row>
    <row r="2">
      <c r="A2" t="inlineStr">
        <is>
          <t>Çalışma haftası</t>
        </is>
      </c>
      <c r="B2" t="inlineStr">
        <is>
          <t>Pazartesi–Cuma</t>
        </is>
      </c>
    </row>
    <row r="4">
      <c r="A4" s="8" t="inlineStr">
        <is>
          <t>Çalışma haftası: Pazartesi–Cuma ya da Pazartesi–Cumartesi. İş günü hesabı bu seçime göre yapılır.</t>
        </is>
      </c>
    </row>
    <row r="5"/>
    <row r="6"/>
  </sheetData>
  <mergeCells count="1">
    <mergeCell ref="A4:B6"/>
  </mergeCells>
  <dataValidations count="1">
    <dataValidation sqref="B2" showDropDown="0" showInputMessage="0" showErrorMessage="0" allowBlank="0" type="list">
      <formula1>"Pazartesi–Cuma,Pazartesi–Cumartesi"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0" customWidth="1" min="2" max="2"/>
  </cols>
  <sheetData>
    <row r="1" ht="36" customHeight="1">
      <c r="A1" s="1" t="inlineStr">
        <is>
          <t>Adım</t>
        </is>
      </c>
      <c r="B1" s="1" t="inlineStr">
        <is>
          <t>Açıklama</t>
        </is>
      </c>
    </row>
    <row r="2">
      <c r="A2" t="n">
        <v>1</v>
      </c>
      <c r="B2" s="9" t="inlineStr">
        <is>
          <t>Çalışanlar sayfasına her çalışanın adını soyadını, işe giriş tarihini ve isterseniz doğum tarihini yazın; yer altı işlerinde E yazın.</t>
        </is>
      </c>
    </row>
    <row r="3">
      <c r="A3" t="n">
        <v>2</v>
      </c>
      <c r="B3" s="9" t="inlineStr">
        <is>
          <t>Önceki dönemlerden kalan izinleri "devreden" sütununa girin; yıllık izin yanmaz, kullanılmayan günler birikir.</t>
        </is>
      </c>
    </row>
    <row r="4">
      <c r="A4" t="n">
        <v>3</v>
      </c>
      <c r="B4" s="9" t="inlineStr">
        <is>
          <t>Her izni İzin kayıtları sayfasına girin; adı ve izin türünü listeden seçin. İş günü sütunu hafta sonu ve resmî tatilleri kendiliğinden düşer.</t>
        </is>
      </c>
    </row>
    <row r="5">
      <c r="A5" t="n">
        <v>4</v>
      </c>
      <c r="B5" s="9" t="inlineStr">
        <is>
          <t>Pazartesi–Cumartesi çalışıyorsanız Ayarlar sayfasında çalışma haftasını değiştirin; iş günü hesabı buna göre yapılır.</t>
        </is>
      </c>
    </row>
    <row r="6">
      <c r="A6" t="n">
        <v>5</v>
      </c>
      <c r="B6" s="9" t="inlineStr">
        <is>
          <t>Ücretsiz izin ya da uzun rapor gibi sayılmayan devamsızlık olduysa sonraki hak kazanma tarihini elle ileri alın; tablo bu kaymayı hesaplamaz.</t>
        </is>
      </c>
    </row>
    <row r="8">
      <c r="B8" s="10" t="inlineStr">
        <is>
          <t>Formüllerin varsayımları</t>
        </is>
      </c>
    </row>
    <row r="9">
      <c r="B9" s="9" t="inlineStr">
        <is>
          <t>Yıllık izin hakkı: 1–5 yıl (5 yıl dahil) en az 14 gün, 5 yıldan fazla 15 yıldan az en az 20 gün, 15 yıl ve üzeri en az 26 gün; 18 yaş ve altı ile 50 yaş ve üstü için en az 20 gün; yer altı işlerinde +4 gün (İş Kanunu m.53). Tablo bu kuralları uygular.</t>
        </is>
      </c>
    </row>
    <row r="10">
      <c r="B10" s="9" t="inlineStr">
        <is>
          <t>İzin süresine denk gelen hafta tatili ve resmî tatiller izinden sayılmaz (m.56); tablo bunları iş günü hesabından düşer.</t>
        </is>
      </c>
    </row>
    <row r="11">
      <c r="B11" s="9" t="inlineStr">
        <is>
          <t>Kanunda sayılanlar dışındaki devamsızlıklar (ör. ücretsiz izin) hak kazanma tarihini ileri kaydırır (m.54); tablo bunu hesaplamaz, elle düzeltilmelidir.</t>
        </is>
      </c>
    </row>
    <row r="12">
      <c r="B12" s="9" t="inlineStr">
        <is>
          <t>Tablo, işverenin tutmak zorunda olduğu imzalı izin kayıt belgesinin yerine geçmez (m.56, Yönetmelik m.20).</t>
        </is>
      </c>
    </row>
    <row r="14">
      <c r="B14" s="11" t="inlineStr">
        <is>
          <t>Daha fazla bilgi ve güncel resmî tatiller: https://izin360.com/sablonlar/excel-izin-takip-tablosu</t>
        </is>
      </c>
    </row>
  </sheetData>
  <hyperlinks>
    <hyperlink xmlns:r="http://schemas.openxmlformats.org/officeDocument/2006/relationships" ref="B1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İzin360</dc:creator>
  <dc:title xmlns:dc="http://purl.org/dc/elements/1.1/">Excel izin takip tablosu</dc:title>
  <dcterms:created xmlns:dcterms="http://purl.org/dc/terms/" xmlns:xsi="http://www.w3.org/2001/XMLSchema-instance" xsi:type="dcterms:W3CDTF">2026-10-16T00:00:00Z</dcterms:created>
  <dcterms:modified xmlns:dcterms="http://purl.org/dc/terms/" xmlns:xsi="http://www.w3.org/2001/XMLSchema-instance" xsi:type="dcterms:W3CDTF">2026-10-16T16:36:31Z</dcterms:modified>
</cp:coreProperties>
</file>